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P:\Mathieu\FRBTT\CNT&amp;E\com CNJ\Programme CNJ\2526\"/>
    </mc:Choice>
  </mc:AlternateContent>
  <xr:revisionPtr revIDLastSave="0" documentId="13_ncr:1_{0EF163F6-8821-46B8-9E36-8B891892CDC8}" xr6:coauthVersionLast="47" xr6:coauthVersionMax="47" xr10:uidLastSave="{00000000-0000-0000-0000-000000000000}"/>
  <bookViews>
    <workbookView xWindow="28680" yWindow="-120" windowWidth="20640" windowHeight="11040" xr2:uid="{00000000-000D-0000-FFFF-FFFF00000000}"/>
  </bookViews>
  <sheets>
    <sheet name="YR Girls - JUN" sheetId="5" r:id="rId1"/>
    <sheet name="YR Girls - Mixte MIN_CAD" sheetId="10" r:id="rId2"/>
    <sheet name="YR Girls - CAD" sheetId="6" r:id="rId3"/>
    <sheet name="YR Girls - MIN" sheetId="7" r:id="rId4"/>
    <sheet name="YR Girls - PMIN" sheetId="8" r:id="rId5"/>
    <sheet name="YR Boys - JUN" sheetId="1" r:id="rId6"/>
    <sheet name="YR Boys - Mixte MIN_CAD" sheetId="11" r:id="rId7"/>
    <sheet name="YR Boys - CAD" sheetId="2" r:id="rId8"/>
    <sheet name="YR Boys - MIN" sheetId="3" r:id="rId9"/>
    <sheet name="YR Boys - PMIN" sheetId="4" r:id="rId10"/>
    <sheet name="Listing Players" sheetId="9" r:id="rId11"/>
  </sheets>
  <definedNames>
    <definedName name="_xlnm._FilterDatabase" localSheetId="7" hidden="1">'YR Boys - CAD'!$A$2:$J$27</definedName>
    <definedName name="_xlnm._FilterDatabase" localSheetId="5" hidden="1">'YR Boys - JUN'!$A$2:$J$21</definedName>
    <definedName name="_xlnm._FilterDatabase" localSheetId="8" hidden="1">'YR Boys - MIN'!$A$2:$K$18</definedName>
    <definedName name="_xlnm._FilterDatabase" localSheetId="6" hidden="1">'YR Boys - Mixte MIN_CAD'!$A$2:$J$43</definedName>
    <definedName name="_xlnm._FilterDatabase" localSheetId="9" hidden="1">'YR Boys - PMIN'!$A$2:$J$21</definedName>
    <definedName name="_xlnm._FilterDatabase" localSheetId="2" hidden="1">'YR Girls - CAD'!$A$2:$J$11</definedName>
    <definedName name="_xlnm._FilterDatabase" localSheetId="0" hidden="1">'YR Girls - JUN'!$A$2:$J$16</definedName>
    <definedName name="_xlnm._FilterDatabase" localSheetId="3" hidden="1">'YR Girls - MIN'!$A$2:$J$22</definedName>
    <definedName name="_xlnm._FilterDatabase" localSheetId="1" hidden="1">'YR Girls - Mixte MIN_CAD'!$A$2:$J$34</definedName>
    <definedName name="_xlnm._FilterDatabase" localSheetId="4" hidden="1">'YR Girls - PMIN'!$A$2:$J$13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5" l="1"/>
  <c r="C12" i="5"/>
  <c r="J21" i="7" l="1"/>
  <c r="J20" i="7"/>
  <c r="C20" i="7"/>
  <c r="D20" i="7"/>
  <c r="C21" i="7"/>
  <c r="D21" i="7"/>
  <c r="J36" i="10"/>
  <c r="C36" i="10"/>
  <c r="D36" i="10"/>
  <c r="J26" i="10"/>
  <c r="C26" i="10"/>
  <c r="D26" i="10"/>
  <c r="J12" i="5"/>
  <c r="D12" i="5"/>
  <c r="D17" i="4" l="1"/>
  <c r="J11" i="4"/>
  <c r="J21" i="4"/>
  <c r="J17" i="4"/>
  <c r="J18" i="4"/>
  <c r="J20" i="4"/>
  <c r="C11" i="4"/>
  <c r="C21" i="4"/>
  <c r="C17" i="4"/>
  <c r="C18" i="4"/>
  <c r="C20" i="4"/>
  <c r="J23" i="11"/>
  <c r="C23" i="11"/>
  <c r="D23" i="11"/>
  <c r="J21" i="1"/>
  <c r="C21" i="1"/>
  <c r="J7" i="7" l="1"/>
  <c r="J11" i="7"/>
  <c r="J14" i="7"/>
  <c r="J19" i="7"/>
  <c r="J12" i="7"/>
  <c r="J16" i="7"/>
  <c r="J18" i="7"/>
  <c r="J15" i="7"/>
  <c r="J13" i="7"/>
  <c r="J22" i="7"/>
  <c r="J23" i="7"/>
  <c r="J17" i="7"/>
  <c r="J24" i="7"/>
  <c r="C7" i="7"/>
  <c r="D7" i="7"/>
  <c r="C11" i="7"/>
  <c r="D11" i="7"/>
  <c r="C14" i="7"/>
  <c r="D14" i="7"/>
  <c r="C19" i="7"/>
  <c r="D19" i="7"/>
  <c r="C12" i="7"/>
  <c r="D12" i="7"/>
  <c r="C16" i="7"/>
  <c r="D16" i="7"/>
  <c r="C18" i="7"/>
  <c r="D18" i="7"/>
  <c r="C15" i="7"/>
  <c r="D15" i="7"/>
  <c r="C13" i="7"/>
  <c r="D13" i="7"/>
  <c r="C22" i="7"/>
  <c r="D22" i="7"/>
  <c r="C23" i="7"/>
  <c r="D23" i="7"/>
  <c r="C17" i="7"/>
  <c r="D17" i="7"/>
  <c r="C24" i="7"/>
  <c r="D24" i="7"/>
  <c r="J9" i="6"/>
  <c r="J11" i="6"/>
  <c r="C9" i="6"/>
  <c r="D9" i="6"/>
  <c r="C11" i="6"/>
  <c r="D11" i="6"/>
  <c r="J12" i="10"/>
  <c r="J14" i="10"/>
  <c r="J18" i="10"/>
  <c r="J22" i="10"/>
  <c r="J24" i="10"/>
  <c r="J29" i="10"/>
  <c r="J25" i="10"/>
  <c r="J28" i="10"/>
  <c r="J33" i="10"/>
  <c r="J31" i="10"/>
  <c r="J27" i="10"/>
  <c r="J32" i="10"/>
  <c r="J34" i="10"/>
  <c r="J30" i="10"/>
  <c r="J35" i="10"/>
  <c r="C12" i="10"/>
  <c r="D12" i="10"/>
  <c r="C14" i="10"/>
  <c r="D14" i="10"/>
  <c r="C18" i="10"/>
  <c r="D18" i="10"/>
  <c r="C22" i="10"/>
  <c r="D22" i="10"/>
  <c r="C24" i="10"/>
  <c r="D24" i="10"/>
  <c r="C29" i="10"/>
  <c r="D29" i="10"/>
  <c r="C25" i="10"/>
  <c r="D25" i="10"/>
  <c r="C28" i="10"/>
  <c r="D28" i="10"/>
  <c r="C33" i="10"/>
  <c r="D33" i="10"/>
  <c r="C31" i="10"/>
  <c r="D31" i="10"/>
  <c r="C27" i="10"/>
  <c r="D27" i="10"/>
  <c r="C32" i="10"/>
  <c r="D32" i="10"/>
  <c r="C34" i="10"/>
  <c r="D34" i="10"/>
  <c r="C30" i="10"/>
  <c r="D30" i="10"/>
  <c r="C35" i="10"/>
  <c r="D35" i="10"/>
  <c r="C16" i="3" l="1"/>
  <c r="C15" i="3"/>
  <c r="C18" i="3"/>
  <c r="C17" i="3"/>
  <c r="J16" i="3"/>
  <c r="J15" i="3"/>
  <c r="J18" i="3"/>
  <c r="J17" i="3"/>
  <c r="J7" i="2"/>
  <c r="J16" i="2"/>
  <c r="J19" i="2"/>
  <c r="J18" i="2"/>
  <c r="J23" i="2"/>
  <c r="J25" i="2"/>
  <c r="C7" i="2"/>
  <c r="D7" i="2"/>
  <c r="C16" i="2"/>
  <c r="C19" i="2"/>
  <c r="D19" i="2"/>
  <c r="C18" i="2"/>
  <c r="D18" i="2"/>
  <c r="C23" i="2"/>
  <c r="C25" i="2"/>
  <c r="J7" i="11"/>
  <c r="J17" i="11"/>
  <c r="J33" i="11"/>
  <c r="J26" i="11"/>
  <c r="J25" i="11"/>
  <c r="J29" i="11"/>
  <c r="J39" i="11"/>
  <c r="J37" i="11"/>
  <c r="J40" i="11"/>
  <c r="J38" i="11"/>
  <c r="C7" i="11"/>
  <c r="D7" i="11"/>
  <c r="C17" i="11"/>
  <c r="C33" i="11"/>
  <c r="D33" i="11"/>
  <c r="C26" i="11"/>
  <c r="D26" i="11"/>
  <c r="C25" i="11"/>
  <c r="C29" i="11"/>
  <c r="C39" i="11"/>
  <c r="C37" i="11"/>
  <c r="C40" i="11"/>
  <c r="C38" i="11"/>
  <c r="C3" i="7" l="1"/>
  <c r="C6" i="7"/>
  <c r="C5" i="7"/>
  <c r="C9" i="7"/>
  <c r="C4" i="7"/>
  <c r="C10" i="7"/>
  <c r="C5" i="6"/>
  <c r="C3" i="6"/>
  <c r="C6" i="6"/>
  <c r="C8" i="6"/>
  <c r="C10" i="6"/>
  <c r="C7" i="6"/>
  <c r="C6" i="10"/>
  <c r="C3" i="10"/>
  <c r="C4" i="10"/>
  <c r="C10" i="10"/>
  <c r="C20" i="10"/>
  <c r="C15" i="10"/>
  <c r="C13" i="10"/>
  <c r="C7" i="10"/>
  <c r="C11" i="10"/>
  <c r="C23" i="10"/>
  <c r="C9" i="10"/>
  <c r="C8" i="10"/>
  <c r="C16" i="10"/>
  <c r="C17" i="10"/>
  <c r="C19" i="10"/>
  <c r="C21" i="10"/>
  <c r="C7" i="5"/>
  <c r="C5" i="5"/>
  <c r="C4" i="5"/>
  <c r="C6" i="5"/>
  <c r="C11" i="5"/>
  <c r="C10" i="5"/>
  <c r="C9" i="5"/>
  <c r="C13" i="5"/>
  <c r="C15" i="5"/>
  <c r="C8" i="5"/>
  <c r="C16" i="5"/>
  <c r="C14" i="5"/>
  <c r="C3" i="5"/>
  <c r="C5" i="10"/>
  <c r="C4" i="6"/>
  <c r="C8" i="7"/>
  <c r="C3" i="8"/>
  <c r="C4" i="11"/>
  <c r="C8" i="11"/>
  <c r="C6" i="11"/>
  <c r="C9" i="11"/>
  <c r="C5" i="11"/>
  <c r="C10" i="11"/>
  <c r="C13" i="11"/>
  <c r="C14" i="11"/>
  <c r="C11" i="11"/>
  <c r="C22" i="11"/>
  <c r="C18" i="11"/>
  <c r="C19" i="11"/>
  <c r="C12" i="11"/>
  <c r="C20" i="11"/>
  <c r="C16" i="11"/>
  <c r="C21" i="11"/>
  <c r="C34" i="11"/>
  <c r="C30" i="11"/>
  <c r="C36" i="11"/>
  <c r="C15" i="11"/>
  <c r="C24" i="11"/>
  <c r="C35" i="11"/>
  <c r="C41" i="11"/>
  <c r="C27" i="11"/>
  <c r="C43" i="11"/>
  <c r="C32" i="11"/>
  <c r="C42" i="11"/>
  <c r="C28" i="11"/>
  <c r="C31" i="11"/>
  <c r="C3" i="11"/>
  <c r="C4" i="3"/>
  <c r="C5" i="3"/>
  <c r="C7" i="3"/>
  <c r="C10" i="3"/>
  <c r="C8" i="3"/>
  <c r="C11" i="3"/>
  <c r="C14" i="3"/>
  <c r="C13" i="3"/>
  <c r="C9" i="3"/>
  <c r="C12" i="3"/>
  <c r="C6" i="3"/>
  <c r="C3" i="3"/>
  <c r="C4" i="2"/>
  <c r="C8" i="2"/>
  <c r="C6" i="2"/>
  <c r="C9" i="2"/>
  <c r="C5" i="2"/>
  <c r="C10" i="2"/>
  <c r="C13" i="2"/>
  <c r="C11" i="2"/>
  <c r="C17" i="2"/>
  <c r="C12" i="2"/>
  <c r="C15" i="2"/>
  <c r="C20" i="2"/>
  <c r="C14" i="2"/>
  <c r="C21" i="2"/>
  <c r="C22" i="2"/>
  <c r="C24" i="2"/>
  <c r="C27" i="2"/>
  <c r="C26" i="2"/>
  <c r="C3" i="2"/>
  <c r="C3" i="1"/>
  <c r="C9" i="1"/>
  <c r="C8" i="1"/>
  <c r="C12" i="1"/>
  <c r="C10" i="1"/>
  <c r="C6" i="1"/>
  <c r="C5" i="1"/>
  <c r="C7" i="1"/>
  <c r="C13" i="1"/>
  <c r="C17" i="1"/>
  <c r="C16" i="1"/>
  <c r="C11" i="1"/>
  <c r="C15" i="1"/>
  <c r="C14" i="1"/>
  <c r="C19" i="1"/>
  <c r="C18" i="1"/>
  <c r="C20" i="1"/>
  <c r="C4" i="1"/>
  <c r="J31" i="11" l="1"/>
  <c r="J28" i="11"/>
  <c r="J42" i="11"/>
  <c r="J32" i="11"/>
  <c r="J43" i="11"/>
  <c r="J27" i="11"/>
  <c r="J41" i="11"/>
  <c r="J35" i="11"/>
  <c r="J24" i="11"/>
  <c r="J15" i="11"/>
  <c r="J36" i="11"/>
  <c r="J30" i="11"/>
  <c r="J34" i="11"/>
  <c r="J21" i="11"/>
  <c r="J16" i="11"/>
  <c r="J20" i="11"/>
  <c r="J12" i="11"/>
  <c r="J19" i="11"/>
  <c r="J18" i="11"/>
  <c r="J22" i="11"/>
  <c r="J11" i="11"/>
  <c r="J14" i="11"/>
  <c r="J13" i="11"/>
  <c r="J10" i="11"/>
  <c r="J5" i="11"/>
  <c r="J9" i="11"/>
  <c r="J6" i="11"/>
  <c r="J8" i="11"/>
  <c r="J4" i="11"/>
  <c r="J3" i="11"/>
  <c r="J21" i="10"/>
  <c r="D21" i="10"/>
  <c r="J19" i="10"/>
  <c r="D19" i="10"/>
  <c r="J17" i="10"/>
  <c r="D17" i="10"/>
  <c r="J16" i="10"/>
  <c r="D16" i="10"/>
  <c r="J8" i="10"/>
  <c r="D8" i="10"/>
  <c r="J9" i="10"/>
  <c r="D9" i="10"/>
  <c r="J23" i="10"/>
  <c r="D23" i="10"/>
  <c r="J11" i="10"/>
  <c r="D11" i="10"/>
  <c r="J7" i="10"/>
  <c r="D7" i="10"/>
  <c r="J13" i="10"/>
  <c r="D13" i="10"/>
  <c r="J15" i="10"/>
  <c r="D15" i="10"/>
  <c r="J20" i="10"/>
  <c r="D20" i="10"/>
  <c r="J10" i="10"/>
  <c r="D10" i="10"/>
  <c r="J4" i="10"/>
  <c r="D4" i="10"/>
  <c r="J3" i="10"/>
  <c r="D3" i="10"/>
  <c r="J6" i="10"/>
  <c r="D6" i="10"/>
  <c r="J5" i="10"/>
  <c r="D5" i="10"/>
  <c r="D14" i="5"/>
  <c r="D16" i="5"/>
  <c r="D8" i="5"/>
  <c r="D15" i="5"/>
  <c r="D13" i="5"/>
  <c r="D9" i="5"/>
  <c r="D10" i="5"/>
  <c r="D11" i="5"/>
  <c r="D6" i="5"/>
  <c r="D4" i="5"/>
  <c r="D5" i="5"/>
  <c r="D7" i="5"/>
  <c r="D3" i="5"/>
  <c r="D7" i="6"/>
  <c r="D10" i="6"/>
  <c r="D8" i="6"/>
  <c r="D6" i="6"/>
  <c r="D3" i="6"/>
  <c r="D5" i="6"/>
  <c r="D4" i="6"/>
  <c r="D10" i="7"/>
  <c r="D4" i="7"/>
  <c r="D9" i="7"/>
  <c r="D5" i="7"/>
  <c r="D6" i="7"/>
  <c r="D3" i="7"/>
  <c r="D8" i="7"/>
  <c r="D9" i="8"/>
  <c r="C9" i="8"/>
  <c r="D12" i="8"/>
  <c r="C12" i="8"/>
  <c r="D7" i="8"/>
  <c r="C7" i="8"/>
  <c r="D13" i="8"/>
  <c r="C13" i="8"/>
  <c r="D11" i="8"/>
  <c r="C11" i="8"/>
  <c r="D10" i="8"/>
  <c r="C10" i="8"/>
  <c r="D8" i="8"/>
  <c r="C8" i="8"/>
  <c r="D4" i="8"/>
  <c r="C4" i="8"/>
  <c r="D5" i="8"/>
  <c r="C5" i="8"/>
  <c r="D6" i="8"/>
  <c r="C6" i="8"/>
  <c r="D3" i="8"/>
  <c r="C9" i="4"/>
  <c r="C6" i="4"/>
  <c r="C3" i="4"/>
  <c r="C10" i="4"/>
  <c r="C8" i="4"/>
  <c r="C7" i="4"/>
  <c r="C5" i="4"/>
  <c r="C19" i="4"/>
  <c r="C13" i="4"/>
  <c r="C12" i="4"/>
  <c r="C16" i="4"/>
  <c r="C15" i="4"/>
  <c r="C14" i="4"/>
  <c r="C4" i="4"/>
  <c r="D4" i="11"/>
  <c r="D36" i="11"/>
  <c r="D13" i="3"/>
  <c r="D14" i="11"/>
  <c r="D18" i="1"/>
  <c r="D12" i="1"/>
  <c r="D11" i="4"/>
  <c r="D9" i="1"/>
  <c r="D15" i="4"/>
  <c r="D3" i="2"/>
  <c r="D9" i="11"/>
  <c r="D6" i="11"/>
  <c r="D13" i="4"/>
  <c r="D17" i="1"/>
  <c r="D22" i="11"/>
  <c r="D12" i="2"/>
  <c r="D27" i="11"/>
  <c r="D11" i="1"/>
  <c r="D3" i="1"/>
  <c r="D26" i="2"/>
  <c r="D5" i="2"/>
  <c r="D14" i="2"/>
  <c r="D14" i="4"/>
  <c r="D4" i="1"/>
  <c r="D13" i="1"/>
  <c r="D20" i="1"/>
  <c r="D20" i="2"/>
  <c r="D7" i="4"/>
  <c r="D10" i="1"/>
  <c r="D18" i="4"/>
  <c r="D14" i="3"/>
  <c r="D24" i="11"/>
  <c r="D15" i="1"/>
  <c r="D11" i="11"/>
  <c r="D5" i="4"/>
  <c r="D7" i="1"/>
  <c r="D4" i="4"/>
  <c r="D6" i="1"/>
  <c r="D16" i="11"/>
  <c r="D10" i="4"/>
  <c r="D9" i="3"/>
  <c r="D8" i="3"/>
  <c r="D12" i="4"/>
  <c r="D14" i="1"/>
  <c r="D21" i="4"/>
  <c r="D19" i="1"/>
  <c r="D7" i="3"/>
  <c r="D31" i="11"/>
  <c r="D34" i="11"/>
  <c r="D5" i="3"/>
  <c r="D19" i="4"/>
  <c r="D13" i="11"/>
  <c r="D10" i="11"/>
  <c r="D16" i="4"/>
  <c r="D12" i="3"/>
  <c r="D9" i="4"/>
  <c r="D6" i="4"/>
  <c r="D20" i="4"/>
  <c r="D35" i="11"/>
  <c r="D8" i="2"/>
  <c r="D41" i="11"/>
  <c r="D8" i="1"/>
  <c r="D16" i="1"/>
  <c r="D5" i="1"/>
  <c r="D3" i="4"/>
  <c r="D17" i="2"/>
  <c r="D8" i="4"/>
  <c r="D21" i="1"/>
  <c r="D10" i="3" l="1"/>
  <c r="D11" i="3"/>
  <c r="D38" i="11"/>
  <c r="D16" i="3"/>
  <c r="D39" i="11"/>
  <c r="D6" i="3"/>
  <c r="D9" i="2"/>
  <c r="D40" i="11"/>
  <c r="D10" i="2"/>
  <c r="D13" i="2"/>
  <c r="D15" i="3"/>
  <c r="D37" i="11"/>
  <c r="D17" i="11"/>
  <c r="D16" i="2"/>
  <c r="D15" i="2"/>
  <c r="D21" i="2"/>
  <c r="D17" i="3"/>
  <c r="D22" i="2"/>
  <c r="D18" i="3"/>
  <c r="D25" i="11"/>
  <c r="D23" i="2"/>
  <c r="D29" i="11"/>
  <c r="D25" i="2"/>
  <c r="D3" i="3"/>
  <c r="D24" i="2"/>
  <c r="D4" i="3"/>
  <c r="D21" i="11"/>
  <c r="D4" i="2"/>
  <c r="D5" i="11"/>
  <c r="D18" i="11"/>
  <c r="D32" i="11"/>
  <c r="D3" i="11"/>
  <c r="D19" i="11"/>
  <c r="D30" i="11"/>
  <c r="D42" i="11"/>
  <c r="D12" i="11"/>
  <c r="D28" i="11"/>
  <c r="D8" i="11"/>
  <c r="D20" i="11"/>
  <c r="D15" i="11"/>
  <c r="D43" i="11"/>
  <c r="D6" i="2"/>
  <c r="D27" i="2"/>
  <c r="D11" i="2"/>
  <c r="J9" i="8"/>
  <c r="J12" i="8"/>
  <c r="J7" i="8"/>
  <c r="J13" i="8"/>
  <c r="J11" i="8"/>
  <c r="J10" i="8"/>
  <c r="J8" i="8"/>
  <c r="J4" i="8"/>
  <c r="J5" i="8"/>
  <c r="J6" i="8"/>
  <c r="J3" i="8"/>
  <c r="J10" i="7"/>
  <c r="J4" i="7"/>
  <c r="J9" i="7"/>
  <c r="J5" i="7"/>
  <c r="J6" i="7"/>
  <c r="J3" i="7"/>
  <c r="J8" i="7"/>
  <c r="J7" i="6"/>
  <c r="J10" i="6"/>
  <c r="J8" i="6"/>
  <c r="J6" i="6"/>
  <c r="J3" i="6"/>
  <c r="J5" i="6"/>
  <c r="J4" i="6"/>
  <c r="J14" i="5"/>
  <c r="J16" i="5"/>
  <c r="J8" i="5"/>
  <c r="J15" i="5"/>
  <c r="J13" i="5"/>
  <c r="J9" i="5"/>
  <c r="J10" i="5"/>
  <c r="J11" i="5"/>
  <c r="J6" i="5"/>
  <c r="J4" i="5"/>
  <c r="J5" i="5"/>
  <c r="J7" i="5"/>
  <c r="J14" i="4"/>
  <c r="J15" i="4"/>
  <c r="J16" i="4"/>
  <c r="J12" i="4"/>
  <c r="J13" i="4"/>
  <c r="J19" i="4"/>
  <c r="J5" i="4"/>
  <c r="J7" i="4"/>
  <c r="J8" i="4"/>
  <c r="J10" i="4"/>
  <c r="J3" i="4"/>
  <c r="J6" i="4"/>
  <c r="J9" i="4"/>
  <c r="J4" i="4"/>
  <c r="J6" i="3"/>
  <c r="J12" i="3"/>
  <c r="J9" i="3"/>
  <c r="J13" i="3"/>
  <c r="J14" i="3"/>
  <c r="J11" i="3"/>
  <c r="J8" i="3"/>
  <c r="J10" i="3"/>
  <c r="J7" i="3"/>
  <c r="J5" i="3"/>
  <c r="J4" i="3"/>
  <c r="J3" i="3"/>
  <c r="J26" i="2"/>
  <c r="J27" i="2"/>
  <c r="J24" i="2"/>
  <c r="J22" i="2"/>
  <c r="J21" i="2"/>
  <c r="J14" i="2"/>
  <c r="J20" i="2"/>
  <c r="J15" i="2"/>
  <c r="J12" i="2"/>
  <c r="J17" i="2"/>
  <c r="J11" i="2"/>
  <c r="J13" i="2"/>
  <c r="J10" i="2"/>
  <c r="J5" i="2"/>
  <c r="J9" i="2"/>
  <c r="J6" i="2"/>
  <c r="J8" i="2"/>
  <c r="J4" i="2"/>
  <c r="J3" i="2"/>
  <c r="J3" i="1"/>
  <c r="J9" i="1"/>
  <c r="J8" i="1"/>
  <c r="J12" i="1"/>
  <c r="J10" i="1"/>
  <c r="J6" i="1"/>
  <c r="J5" i="1"/>
  <c r="J7" i="1"/>
  <c r="J13" i="1"/>
  <c r="J17" i="1"/>
  <c r="J16" i="1"/>
  <c r="J11" i="1"/>
  <c r="J15" i="1"/>
  <c r="J14" i="1"/>
  <c r="J19" i="1"/>
  <c r="J18" i="1"/>
  <c r="J20" i="1"/>
  <c r="J4" i="1"/>
</calcChain>
</file>

<file path=xl/sharedStrings.xml><?xml version="1.0" encoding="utf-8"?>
<sst xmlns="http://schemas.openxmlformats.org/spreadsheetml/2006/main" count="1457" uniqueCount="617">
  <si>
    <t>Youth Ranking Boys - Juniors</t>
  </si>
  <si>
    <t>Place</t>
  </si>
  <si>
    <t>Id</t>
  </si>
  <si>
    <t>Player</t>
  </si>
  <si>
    <t>2024-2025</t>
  </si>
  <si>
    <t>CB / BK</t>
  </si>
  <si>
    <t>TOP 12</t>
  </si>
  <si>
    <t>TOTAL</t>
  </si>
  <si>
    <t>NJC / CNJ 1</t>
  </si>
  <si>
    <t xml:space="preserve"> NJC / CNJ 2</t>
  </si>
  <si>
    <t>NJC / CNJ 3</t>
  </si>
  <si>
    <t>Licence</t>
  </si>
  <si>
    <t>Nom</t>
  </si>
  <si>
    <t>Prenom</t>
  </si>
  <si>
    <t>Club</t>
  </si>
  <si>
    <t>Classement</t>
  </si>
  <si>
    <t xml:space="preserve"> Points H</t>
  </si>
  <si>
    <t>Date de naissance</t>
  </si>
  <si>
    <t>Catégorie Précise</t>
  </si>
  <si>
    <t>ID Ranking</t>
  </si>
  <si>
    <t>DE BEYS</t>
  </si>
  <si>
    <t>ALEXANDRE</t>
  </si>
  <si>
    <t>BBW319</t>
  </si>
  <si>
    <t>C0</t>
  </si>
  <si>
    <t>DELNEST</t>
  </si>
  <si>
    <t>NILS</t>
  </si>
  <si>
    <t>BBW123</t>
  </si>
  <si>
    <t>MALEMPREE</t>
  </si>
  <si>
    <t>THOMAS</t>
  </si>
  <si>
    <t>L264</t>
  </si>
  <si>
    <t>NC</t>
  </si>
  <si>
    <t>JEREMY</t>
  </si>
  <si>
    <t>BBW165</t>
  </si>
  <si>
    <t>TIAGO</t>
  </si>
  <si>
    <t>BBW289</t>
  </si>
  <si>
    <t>E6</t>
  </si>
  <si>
    <t>Vl-B248</t>
  </si>
  <si>
    <t>ROMAIN</t>
  </si>
  <si>
    <t>BBW179</t>
  </si>
  <si>
    <t>C6</t>
  </si>
  <si>
    <t>COLLARD</t>
  </si>
  <si>
    <t>HUGO</t>
  </si>
  <si>
    <t>N045</t>
  </si>
  <si>
    <t>PONCELET</t>
  </si>
  <si>
    <t>C2</t>
  </si>
  <si>
    <t>C4</t>
  </si>
  <si>
    <t>BBW134</t>
  </si>
  <si>
    <t>D2</t>
  </si>
  <si>
    <t>MAXIME</t>
  </si>
  <si>
    <t>KAISER</t>
  </si>
  <si>
    <t>FLORIAN</t>
  </si>
  <si>
    <t>KERSTGES</t>
  </si>
  <si>
    <t>NOA</t>
  </si>
  <si>
    <t>DERBAIX</t>
  </si>
  <si>
    <t>LIAM</t>
  </si>
  <si>
    <t>BARRY</t>
  </si>
  <si>
    <t>IBRAHIMA</t>
  </si>
  <si>
    <t>D6</t>
  </si>
  <si>
    <t>MACEK HUALDE</t>
  </si>
  <si>
    <t>ELIAS</t>
  </si>
  <si>
    <t>BBW015</t>
  </si>
  <si>
    <t>E4</t>
  </si>
  <si>
    <t>NOEL</t>
  </si>
  <si>
    <t>BBW350</t>
  </si>
  <si>
    <t>E0</t>
  </si>
  <si>
    <t>MIORI</t>
  </si>
  <si>
    <t>GIULIO</t>
  </si>
  <si>
    <t>DUPUIS BULAMBO</t>
  </si>
  <si>
    <t>JEAN-MICHEL</t>
  </si>
  <si>
    <t>JASINSKI</t>
  </si>
  <si>
    <t>MANOE</t>
  </si>
  <si>
    <t>H001</t>
  </si>
  <si>
    <t>B2</t>
  </si>
  <si>
    <t>THEO</t>
  </si>
  <si>
    <t>LUTSENKO</t>
  </si>
  <si>
    <t>VITJA</t>
  </si>
  <si>
    <t>Vl-B283</t>
  </si>
  <si>
    <t>DOHET</t>
  </si>
  <si>
    <t>GABRIEL</t>
  </si>
  <si>
    <t>B6</t>
  </si>
  <si>
    <t>COENEN</t>
  </si>
  <si>
    <t>JAKOB</t>
  </si>
  <si>
    <t>Vl-B330</t>
  </si>
  <si>
    <t>DECLOUX</t>
  </si>
  <si>
    <t>NATHAN</t>
  </si>
  <si>
    <t>E2</t>
  </si>
  <si>
    <t>GUEUR</t>
  </si>
  <si>
    <t>RAPHAEL</t>
  </si>
  <si>
    <t>HIBEN</t>
  </si>
  <si>
    <t>JIANG</t>
  </si>
  <si>
    <t>LEO</t>
  </si>
  <si>
    <t>H200</t>
  </si>
  <si>
    <t>HU</t>
  </si>
  <si>
    <t>TONY YUHAN</t>
  </si>
  <si>
    <t>D0</t>
  </si>
  <si>
    <t>MAECK DELVAUX</t>
  </si>
  <si>
    <t>MATHEO</t>
  </si>
  <si>
    <t>FARHI THINSY</t>
  </si>
  <si>
    <t>VANDERHAEGHEN</t>
  </si>
  <si>
    <t>ROMEO</t>
  </si>
  <si>
    <t>PAQUET</t>
  </si>
  <si>
    <t>QUENTIN</t>
  </si>
  <si>
    <t>OLDENHOVE DE GUERTECHIN</t>
  </si>
  <si>
    <t>AUGUSTE</t>
  </si>
  <si>
    <t>QUERIAT</t>
  </si>
  <si>
    <t>LORIS</t>
  </si>
  <si>
    <t>VANDENBULCKE</t>
  </si>
  <si>
    <t>SAM</t>
  </si>
  <si>
    <t>H297</t>
  </si>
  <si>
    <t>VALENCIA LACAMPA</t>
  </si>
  <si>
    <t>JOAQUIM</t>
  </si>
  <si>
    <t>BEERTS</t>
  </si>
  <si>
    <t>BRAM</t>
  </si>
  <si>
    <t>Vl-B234</t>
  </si>
  <si>
    <t>DAAN</t>
  </si>
  <si>
    <t>DEDEKEN</t>
  </si>
  <si>
    <t>JULIAN</t>
  </si>
  <si>
    <t>AXEL</t>
  </si>
  <si>
    <t>TONDEUR CRAEMERS</t>
  </si>
  <si>
    <t>YAEL</t>
  </si>
  <si>
    <t>H004</t>
  </si>
  <si>
    <t>CULOT</t>
  </si>
  <si>
    <t>TEO</t>
  </si>
  <si>
    <t>WARRAND</t>
  </si>
  <si>
    <t>LUCAS</t>
  </si>
  <si>
    <t>PUT</t>
  </si>
  <si>
    <t>VINCE</t>
  </si>
  <si>
    <t>Vl-B295</t>
  </si>
  <si>
    <t>CAMBIER</t>
  </si>
  <si>
    <t>VERTOMMEN</t>
  </si>
  <si>
    <t>DRUART</t>
  </si>
  <si>
    <t>LUKAS</t>
  </si>
  <si>
    <t>DOBBELAERE</t>
  </si>
  <si>
    <t>JACK</t>
  </si>
  <si>
    <t>WVL094</t>
  </si>
  <si>
    <t>BROCCOLO</t>
  </si>
  <si>
    <t>LUKA</t>
  </si>
  <si>
    <t>B4</t>
  </si>
  <si>
    <t>TALBOOM</t>
  </si>
  <si>
    <t>FINN</t>
  </si>
  <si>
    <t>CORNELIS</t>
  </si>
  <si>
    <t>SENNE</t>
  </si>
  <si>
    <t>OVL106</t>
  </si>
  <si>
    <t>MOORKENS</t>
  </si>
  <si>
    <t>JOPPE</t>
  </si>
  <si>
    <t>A147</t>
  </si>
  <si>
    <t>OLIVIER</t>
  </si>
  <si>
    <t>H430</t>
  </si>
  <si>
    <t>KRZYSCIAK</t>
  </si>
  <si>
    <t>LAMBIN</t>
  </si>
  <si>
    <t>GRANDBASTIEN</t>
  </si>
  <si>
    <t>JULES</t>
  </si>
  <si>
    <t>THIBAUT</t>
  </si>
  <si>
    <t>TASSIN</t>
  </si>
  <si>
    <t>DRISS</t>
  </si>
  <si>
    <t>H149</t>
  </si>
  <si>
    <t>DE WILDE</t>
  </si>
  <si>
    <t>LARS</t>
  </si>
  <si>
    <t>GYSELS</t>
  </si>
  <si>
    <t>LIEUWE</t>
  </si>
  <si>
    <t>LITSE</t>
  </si>
  <si>
    <t>CEPEDA BRAEKMANS</t>
  </si>
  <si>
    <t>AIDEN</t>
  </si>
  <si>
    <t>A182</t>
  </si>
  <si>
    <t>D4</t>
  </si>
  <si>
    <t>ELING</t>
  </si>
  <si>
    <t>JAMIE</t>
  </si>
  <si>
    <t>LK052</t>
  </si>
  <si>
    <t>HENNAUT</t>
  </si>
  <si>
    <t>TIMO</t>
  </si>
  <si>
    <t>H307</t>
  </si>
  <si>
    <t>GERARD</t>
  </si>
  <si>
    <t>ROBIN</t>
  </si>
  <si>
    <t>Lx034</t>
  </si>
  <si>
    <t>VOLVERT</t>
  </si>
  <si>
    <t>Lx097</t>
  </si>
  <si>
    <t>JANSSENS</t>
  </si>
  <si>
    <t>DERYCK</t>
  </si>
  <si>
    <t>OSCAR</t>
  </si>
  <si>
    <t>HOFKENS</t>
  </si>
  <si>
    <t>A136</t>
  </si>
  <si>
    <t>FRANCKINIOULLE</t>
  </si>
  <si>
    <t>N104</t>
  </si>
  <si>
    <t>GEERTS</t>
  </si>
  <si>
    <t>MIL</t>
  </si>
  <si>
    <t>GENART</t>
  </si>
  <si>
    <t>NOAH</t>
  </si>
  <si>
    <t>N027</t>
  </si>
  <si>
    <t>DELFORGE</t>
  </si>
  <si>
    <t>SHEMAR</t>
  </si>
  <si>
    <t>BUYCK</t>
  </si>
  <si>
    <t>AKYO</t>
  </si>
  <si>
    <t>DECROOS</t>
  </si>
  <si>
    <t>AARON</t>
  </si>
  <si>
    <t>WVL109</t>
  </si>
  <si>
    <t>L276</t>
  </si>
  <si>
    <t>DEGIVE</t>
  </si>
  <si>
    <t>N051</t>
  </si>
  <si>
    <t>TANGHE</t>
  </si>
  <si>
    <t>LEMAIRE</t>
  </si>
  <si>
    <t>N131</t>
  </si>
  <si>
    <t>MANNAERTS</t>
  </si>
  <si>
    <t>POPULAIRE</t>
  </si>
  <si>
    <t>PIRET</t>
  </si>
  <si>
    <t>L098</t>
  </si>
  <si>
    <t>DELANNOY</t>
  </si>
  <si>
    <t>LONCKE</t>
  </si>
  <si>
    <t>ROBBE</t>
  </si>
  <si>
    <t>OVL001</t>
  </si>
  <si>
    <t>SEVERS</t>
  </si>
  <si>
    <t>MAXIM</t>
  </si>
  <si>
    <t>VERLINDEN</t>
  </si>
  <si>
    <t>DE SPIEGELEIR</t>
  </si>
  <si>
    <t>CHARLES</t>
  </si>
  <si>
    <t>B0</t>
  </si>
  <si>
    <t>GUILLAUME</t>
  </si>
  <si>
    <t>ASSENMAKER</t>
  </si>
  <si>
    <t>RENKIN</t>
  </si>
  <si>
    <t>GAUTHIER</t>
  </si>
  <si>
    <t>HERMANNS</t>
  </si>
  <si>
    <t>L323</t>
  </si>
  <si>
    <t>GERSON</t>
  </si>
  <si>
    <t>EDOUARD</t>
  </si>
  <si>
    <t>MATISSE</t>
  </si>
  <si>
    <t>SAWALA</t>
  </si>
  <si>
    <t>MACIEJ</t>
  </si>
  <si>
    <t>PENNINCKX</t>
  </si>
  <si>
    <t>MATS</t>
  </si>
  <si>
    <t>SEPPE</t>
  </si>
  <si>
    <t>RASQUINET</t>
  </si>
  <si>
    <t>LOUNYS</t>
  </si>
  <si>
    <t>L384</t>
  </si>
  <si>
    <t>DEVAUX</t>
  </si>
  <si>
    <t>SACHA</t>
  </si>
  <si>
    <t>ALEX</t>
  </si>
  <si>
    <t>ZHANG</t>
  </si>
  <si>
    <t>ZIJUN MAX</t>
  </si>
  <si>
    <t>OVL032</t>
  </si>
  <si>
    <t>ZIQIAN BRYAN</t>
  </si>
  <si>
    <t>BOURLET</t>
  </si>
  <si>
    <t>PIRE</t>
  </si>
  <si>
    <t>TAZINI</t>
  </si>
  <si>
    <t>HANI</t>
  </si>
  <si>
    <t>CLOSSET</t>
  </si>
  <si>
    <t>MATT</t>
  </si>
  <si>
    <t>Vl-B293</t>
  </si>
  <si>
    <t>LK103</t>
  </si>
  <si>
    <t>DE BRYE</t>
  </si>
  <si>
    <t>LUCIEN</t>
  </si>
  <si>
    <t>VANHAEREN</t>
  </si>
  <si>
    <t>PIM</t>
  </si>
  <si>
    <t>MATHIS</t>
  </si>
  <si>
    <t>MEHRJOO</t>
  </si>
  <si>
    <t>SINA</t>
  </si>
  <si>
    <t>Vl-B225</t>
  </si>
  <si>
    <t>CSISZAR</t>
  </si>
  <si>
    <t>MIHALY</t>
  </si>
  <si>
    <t>BAEKELANDT</t>
  </si>
  <si>
    <t>KORDASIEWICZ</t>
  </si>
  <si>
    <t>JEREMI</t>
  </si>
  <si>
    <t>PISIOTIS</t>
  </si>
  <si>
    <t>KOSMAS - GEORG</t>
  </si>
  <si>
    <t>DAMIAN WALTER</t>
  </si>
  <si>
    <t>OVL052</t>
  </si>
  <si>
    <t>CHAMPION</t>
  </si>
  <si>
    <t>TIMOTHE</t>
  </si>
  <si>
    <t>H041</t>
  </si>
  <si>
    <t>KACPER</t>
  </si>
  <si>
    <t>WVL034</t>
  </si>
  <si>
    <t>SCHIPPEFILT</t>
  </si>
  <si>
    <t>VICTOR</t>
  </si>
  <si>
    <t>LIBERT</t>
  </si>
  <si>
    <t>L119</t>
  </si>
  <si>
    <t>MARTIN</t>
  </si>
  <si>
    <t>RAFAEL</t>
  </si>
  <si>
    <t>PIETTE</t>
  </si>
  <si>
    <t>NOAN</t>
  </si>
  <si>
    <t>VANEK</t>
  </si>
  <si>
    <t>JAKUB</t>
  </si>
  <si>
    <t>TANG</t>
  </si>
  <si>
    <t>TEMPERANCE</t>
  </si>
  <si>
    <t>MIN2</t>
  </si>
  <si>
    <t>LEWYCKYJ</t>
  </si>
  <si>
    <t>LESSIA</t>
  </si>
  <si>
    <t>JUN1</t>
  </si>
  <si>
    <t>CHLOE</t>
  </si>
  <si>
    <t>MIN1</t>
  </si>
  <si>
    <t>LISA</t>
  </si>
  <si>
    <t>POU</t>
  </si>
  <si>
    <t>CORYN</t>
  </si>
  <si>
    <t>LINA</t>
  </si>
  <si>
    <t>N076</t>
  </si>
  <si>
    <t>PMIN2</t>
  </si>
  <si>
    <t>YASMINE</t>
  </si>
  <si>
    <t>CAD1</t>
  </si>
  <si>
    <t>LILLY</t>
  </si>
  <si>
    <t>H203</t>
  </si>
  <si>
    <t>PMIN1</t>
  </si>
  <si>
    <t>SANNE</t>
  </si>
  <si>
    <t>PIDRE RIVERA</t>
  </si>
  <si>
    <t>NOELIA</t>
  </si>
  <si>
    <t>LEANA</t>
  </si>
  <si>
    <t>TOFFOLI</t>
  </si>
  <si>
    <t>EMMA</t>
  </si>
  <si>
    <t>LEGROS</t>
  </si>
  <si>
    <t>EVA</t>
  </si>
  <si>
    <t>DANTINNE</t>
  </si>
  <si>
    <t>CAD2</t>
  </si>
  <si>
    <t>LILOU</t>
  </si>
  <si>
    <t>GOETHALS</t>
  </si>
  <si>
    <t>LORE</t>
  </si>
  <si>
    <t>VERLEYE</t>
  </si>
  <si>
    <t>CATO</t>
  </si>
  <si>
    <t>GREGOOR</t>
  </si>
  <si>
    <t>GITTE</t>
  </si>
  <si>
    <t>JUN2</t>
  </si>
  <si>
    <t>DE MEYER</t>
  </si>
  <si>
    <t>KATHE</t>
  </si>
  <si>
    <t>ALICIA</t>
  </si>
  <si>
    <t>SANZAROWSKI</t>
  </si>
  <si>
    <t>ZHANAPRAIA</t>
  </si>
  <si>
    <t>H254</t>
  </si>
  <si>
    <t>WACHEUL</t>
  </si>
  <si>
    <t>ROSIE</t>
  </si>
  <si>
    <t>H399</t>
  </si>
  <si>
    <t>GEEROMS</t>
  </si>
  <si>
    <t>PETERS</t>
  </si>
  <si>
    <t>LOTTE</t>
  </si>
  <si>
    <t>LK007</t>
  </si>
  <si>
    <t>HANNE</t>
  </si>
  <si>
    <t>HOUSIAUX</t>
  </si>
  <si>
    <t>CAPUCINE</t>
  </si>
  <si>
    <t>BASTIAENS</t>
  </si>
  <si>
    <t>JULIE</t>
  </si>
  <si>
    <t>A130</t>
  </si>
  <si>
    <t>MERMANS</t>
  </si>
  <si>
    <t>INTHE</t>
  </si>
  <si>
    <t>VERMANDEL</t>
  </si>
  <si>
    <t>ELLA</t>
  </si>
  <si>
    <t>WVL134</t>
  </si>
  <si>
    <t>LOLA</t>
  </si>
  <si>
    <t>MOSSELMANS</t>
  </si>
  <si>
    <t>LINDE</t>
  </si>
  <si>
    <t>DE LEY</t>
  </si>
  <si>
    <t>LAURE</t>
  </si>
  <si>
    <t>JUN3</t>
  </si>
  <si>
    <t>CHAPODZE</t>
  </si>
  <si>
    <t>MARIE</t>
  </si>
  <si>
    <t>DEDECKER</t>
  </si>
  <si>
    <t>JULIETTE</t>
  </si>
  <si>
    <t>Lx039</t>
  </si>
  <si>
    <t>LAFFINEUR</t>
  </si>
  <si>
    <t>NUYTTENS</t>
  </si>
  <si>
    <t>RIFFLART</t>
  </si>
  <si>
    <t>AMANDINE</t>
  </si>
  <si>
    <t>CHARLOTTE</t>
  </si>
  <si>
    <t>TESSA</t>
  </si>
  <si>
    <t>AELST</t>
  </si>
  <si>
    <t>BILLEMONT</t>
  </si>
  <si>
    <t>MARGAUX</t>
  </si>
  <si>
    <t>KOTTGEN</t>
  </si>
  <si>
    <t>MARYSE</t>
  </si>
  <si>
    <t>PAUWELS</t>
  </si>
  <si>
    <t>LAMBRECHTS</t>
  </si>
  <si>
    <t>JANNE</t>
  </si>
  <si>
    <t>VAN ZUYLEN VAN NYEVELT</t>
  </si>
  <si>
    <t>MAYA</t>
  </si>
  <si>
    <t>CZAPLICKI</t>
  </si>
  <si>
    <t>EMELINE</t>
  </si>
  <si>
    <t>Lx076</t>
  </si>
  <si>
    <t>ANAIS</t>
  </si>
  <si>
    <t>GUISSARD</t>
  </si>
  <si>
    <t>LILA</t>
  </si>
  <si>
    <t>MACARENCO</t>
  </si>
  <si>
    <t>SERAFIMA</t>
  </si>
  <si>
    <t>VANSNICK</t>
  </si>
  <si>
    <t>VALENTINE</t>
  </si>
  <si>
    <t>ART</t>
  </si>
  <si>
    <t>LISE</t>
  </si>
  <si>
    <t>SVREN</t>
  </si>
  <si>
    <t>AMINA</t>
  </si>
  <si>
    <t>ALICE</t>
  </si>
  <si>
    <t>Youth Ranking Girls - Juniors</t>
  </si>
  <si>
    <t>Youth Ranking Girls - Mixte Cadets &amp; Minimes</t>
  </si>
  <si>
    <t>Youth Ranking Girls - Cadets</t>
  </si>
  <si>
    <t>Youth Ranking Girls - Minimes</t>
  </si>
  <si>
    <t>Youth Ranking Girls - Preminimes</t>
  </si>
  <si>
    <t>Youth Ranking Boys - Cadets</t>
  </si>
  <si>
    <t>Youth Ranking Boys - Minimes</t>
  </si>
  <si>
    <t>Youth Ranking Boys - Préminimes</t>
  </si>
  <si>
    <t>Youth Ranking Boys - Mixte Cadets &amp; Minimes</t>
  </si>
  <si>
    <t>149333</t>
  </si>
  <si>
    <t>523089</t>
  </si>
  <si>
    <t>146611</t>
  </si>
  <si>
    <t>154593</t>
  </si>
  <si>
    <t>158880</t>
  </si>
  <si>
    <t>523479</t>
  </si>
  <si>
    <t>163553</t>
  </si>
  <si>
    <t>155921</t>
  </si>
  <si>
    <t>162682</t>
  </si>
  <si>
    <t>519428</t>
  </si>
  <si>
    <t>529510</t>
  </si>
  <si>
    <t>158635</t>
  </si>
  <si>
    <t>525598</t>
  </si>
  <si>
    <t>523102</t>
  </si>
  <si>
    <t>158038</t>
  </si>
  <si>
    <t>166576</t>
  </si>
  <si>
    <t>156096</t>
  </si>
  <si>
    <t>157487</t>
  </si>
  <si>
    <t>161672</t>
  </si>
  <si>
    <t>166640</t>
  </si>
  <si>
    <t>164955</t>
  </si>
  <si>
    <t>163018</t>
  </si>
  <si>
    <t>159619</t>
  </si>
  <si>
    <t>525974</t>
  </si>
  <si>
    <t>166582</t>
  </si>
  <si>
    <t>160647</t>
  </si>
  <si>
    <t>162062</t>
  </si>
  <si>
    <t>161746</t>
  </si>
  <si>
    <t>162060</t>
  </si>
  <si>
    <t>168773</t>
  </si>
  <si>
    <t>159583</t>
  </si>
  <si>
    <t>159001</t>
  </si>
  <si>
    <t>166452</t>
  </si>
  <si>
    <t>528929</t>
  </si>
  <si>
    <t>162061</t>
  </si>
  <si>
    <t>166617</t>
  </si>
  <si>
    <t>165496</t>
  </si>
  <si>
    <t>524238</t>
  </si>
  <si>
    <t>152494</t>
  </si>
  <si>
    <t>149447</t>
  </si>
  <si>
    <t>525908</t>
  </si>
  <si>
    <t>518894</t>
  </si>
  <si>
    <t>525762</t>
  </si>
  <si>
    <t>523661</t>
  </si>
  <si>
    <t>155638</t>
  </si>
  <si>
    <t>166963</t>
  </si>
  <si>
    <t>524538</t>
  </si>
  <si>
    <t>164548</t>
  </si>
  <si>
    <t>162047</t>
  </si>
  <si>
    <t>525433</t>
  </si>
  <si>
    <t>169278</t>
  </si>
  <si>
    <t>524944</t>
  </si>
  <si>
    <t>526227</t>
  </si>
  <si>
    <t>156009</t>
  </si>
  <si>
    <t>163903</t>
  </si>
  <si>
    <t>149749</t>
  </si>
  <si>
    <t>524246</t>
  </si>
  <si>
    <t>155587</t>
  </si>
  <si>
    <t>163422</t>
  </si>
  <si>
    <t>159703</t>
  </si>
  <si>
    <t>ODEON</t>
  </si>
  <si>
    <t>LEA</t>
  </si>
  <si>
    <t>Category</t>
  </si>
  <si>
    <t>VIZZINI</t>
  </si>
  <si>
    <t>TIMEO</t>
  </si>
  <si>
    <t>L284</t>
  </si>
  <si>
    <t>LEGRAND</t>
  </si>
  <si>
    <t>KESSELS</t>
  </si>
  <si>
    <t>AXELLE</t>
  </si>
  <si>
    <t>165342</t>
  </si>
  <si>
    <t>N069</t>
  </si>
  <si>
    <t>BETTONVILLE</t>
  </si>
  <si>
    <t>ESTELLE</t>
  </si>
  <si>
    <t>NOURISSIER</t>
  </si>
  <si>
    <t>LUCY</t>
  </si>
  <si>
    <t>BARTH</t>
  </si>
  <si>
    <t>VALENTINA</t>
  </si>
  <si>
    <t>AMELIE</t>
  </si>
  <si>
    <t>A16</t>
  </si>
  <si>
    <t>DEWYSE</t>
  </si>
  <si>
    <t>ELENA</t>
  </si>
  <si>
    <t>WVL045</t>
  </si>
  <si>
    <t>JACQUEMAR</t>
  </si>
  <si>
    <t>ZOE</t>
  </si>
  <si>
    <t>CAVRENNE</t>
  </si>
  <si>
    <t>LALIE</t>
  </si>
  <si>
    <t>N028</t>
  </si>
  <si>
    <t>DUMONT</t>
  </si>
  <si>
    <t>A10</t>
  </si>
  <si>
    <t>CLAES</t>
  </si>
  <si>
    <t>JUNO</t>
  </si>
  <si>
    <t>NOURESCU</t>
  </si>
  <si>
    <t>BOGDAN</t>
  </si>
  <si>
    <t>BOSCH</t>
  </si>
  <si>
    <t>TRIMPONT</t>
  </si>
  <si>
    <t>AURELIEN</t>
  </si>
  <si>
    <t>BAUDOIN</t>
  </si>
  <si>
    <t>MAHY</t>
  </si>
  <si>
    <t>SOAN</t>
  </si>
  <si>
    <t>BOERBOOM</t>
  </si>
  <si>
    <t>EZECHIEL</t>
  </si>
  <si>
    <t>GOSSIAUX</t>
  </si>
  <si>
    <t>MAYNE</t>
  </si>
  <si>
    <t>MAYNÃ‰</t>
  </si>
  <si>
    <t>NOHAN</t>
  </si>
  <si>
    <t>LEMMENS</t>
  </si>
  <si>
    <t>HENG</t>
  </si>
  <si>
    <t>L402</t>
  </si>
  <si>
    <t>DEBUE</t>
  </si>
  <si>
    <t>EMILE</t>
  </si>
  <si>
    <t>PAQUES</t>
  </si>
  <si>
    <t>SZULKOWSKI</t>
  </si>
  <si>
    <t>NAEL</t>
  </si>
  <si>
    <t>H099</t>
  </si>
  <si>
    <t>CAYPHAS</t>
  </si>
  <si>
    <t>WÃ“JCIK</t>
  </si>
  <si>
    <t>CALENIC</t>
  </si>
  <si>
    <t>DENIS</t>
  </si>
  <si>
    <t>NICOLAS</t>
  </si>
  <si>
    <t>VERMEYEN</t>
  </si>
  <si>
    <t>TIBO</t>
  </si>
  <si>
    <t>FRANS</t>
  </si>
  <si>
    <t>JEF</t>
  </si>
  <si>
    <t>HOUTAIN</t>
  </si>
  <si>
    <t>ARTHUR</t>
  </si>
  <si>
    <t>BBW349</t>
  </si>
  <si>
    <t>DENIL</t>
  </si>
  <si>
    <t>DE ROOVER</t>
  </si>
  <si>
    <t>MILAN</t>
  </si>
  <si>
    <t>OVL088</t>
  </si>
  <si>
    <t>PENSON</t>
  </si>
  <si>
    <t>MAX</t>
  </si>
  <si>
    <t>KOBE</t>
  </si>
  <si>
    <t>GIELSON</t>
  </si>
  <si>
    <t>NATAEL</t>
  </si>
  <si>
    <t>Lx120</t>
  </si>
  <si>
    <t>DELCLISARD</t>
  </si>
  <si>
    <t>ALBERT</t>
  </si>
  <si>
    <t>JEAN</t>
  </si>
  <si>
    <t>BERTE</t>
  </si>
  <si>
    <t>H280</t>
  </si>
  <si>
    <t>DE VUYST</t>
  </si>
  <si>
    <t>H092</t>
  </si>
  <si>
    <t>MAZIERS</t>
  </si>
  <si>
    <t>TRISTAN</t>
  </si>
  <si>
    <t>Lx053</t>
  </si>
  <si>
    <t>SANGLIER</t>
  </si>
  <si>
    <t>DYLLAN</t>
  </si>
  <si>
    <t>CLEMENT</t>
  </si>
  <si>
    <t>MANOAH</t>
  </si>
  <si>
    <t>DEMOLDER MAIAROTA</t>
  </si>
  <si>
    <t>VAN RATINGEN</t>
  </si>
  <si>
    <t>COLIN</t>
  </si>
  <si>
    <t>VANSTEENKISTE</t>
  </si>
  <si>
    <t>MATIS</t>
  </si>
  <si>
    <t>N120</t>
  </si>
  <si>
    <t>JANS</t>
  </si>
  <si>
    <t>OLIVER</t>
  </si>
  <si>
    <t>Vl-B331</t>
  </si>
  <si>
    <t>LERAT</t>
  </si>
  <si>
    <t>H070</t>
  </si>
  <si>
    <t>DELVAL</t>
  </si>
  <si>
    <t>PEEMANS</t>
  </si>
  <si>
    <t>VISSCHER</t>
  </si>
  <si>
    <t>CUSTINNE</t>
  </si>
  <si>
    <t>DEGRAUX</t>
  </si>
  <si>
    <t>L230</t>
  </si>
  <si>
    <t>DE TURCK</t>
  </si>
  <si>
    <t>DANCHENKO</t>
  </si>
  <si>
    <t>MISHA</t>
  </si>
  <si>
    <t>BLOEYAERT</t>
  </si>
  <si>
    <t>ACHIEL</t>
  </si>
  <si>
    <t>VAN LAERE</t>
  </si>
  <si>
    <t>DRIS</t>
  </si>
  <si>
    <t>DEVULDER</t>
  </si>
  <si>
    <t>JONAS</t>
  </si>
  <si>
    <t>DAMHAUT</t>
  </si>
  <si>
    <t>ANTOINE</t>
  </si>
  <si>
    <t>BRAEKERS</t>
  </si>
  <si>
    <t>DRIESEN</t>
  </si>
  <si>
    <t>BENTE</t>
  </si>
  <si>
    <t>163777</t>
  </si>
  <si>
    <t>526965</t>
  </si>
  <si>
    <t>162751</t>
  </si>
  <si>
    <t>155132</t>
  </si>
  <si>
    <t>167891</t>
  </si>
  <si>
    <t>168680</t>
  </si>
  <si>
    <t>170748</t>
  </si>
  <si>
    <t>171418</t>
  </si>
  <si>
    <t>166460</t>
  </si>
  <si>
    <t>530517</t>
  </si>
  <si>
    <t>526760</t>
  </si>
  <si>
    <t>525178</t>
  </si>
  <si>
    <t>166613</t>
  </si>
  <si>
    <t>169195</t>
  </si>
  <si>
    <t>523658</t>
  </si>
  <si>
    <t>169264</t>
  </si>
  <si>
    <t>531140</t>
  </si>
  <si>
    <t>168558</t>
  </si>
  <si>
    <t>171545</t>
  </si>
  <si>
    <t>169739</t>
  </si>
  <si>
    <t>168514</t>
  </si>
  <si>
    <t>172161</t>
  </si>
  <si>
    <t>171936</t>
  </si>
  <si>
    <t>156772</t>
  </si>
  <si>
    <t>529740</t>
  </si>
  <si>
    <t>165258</t>
  </si>
  <si>
    <t>161419</t>
  </si>
  <si>
    <t>531328</t>
  </si>
  <si>
    <t>171278</t>
  </si>
  <si>
    <t>168237</t>
  </si>
  <si>
    <t>532460</t>
  </si>
  <si>
    <t>168240</t>
  </si>
  <si>
    <t>169774</t>
  </si>
  <si>
    <t>532605</t>
  </si>
  <si>
    <t>525179</t>
  </si>
  <si>
    <t>165356</t>
  </si>
  <si>
    <t>170464</t>
  </si>
  <si>
    <t>523926</t>
  </si>
  <si>
    <t>166618</t>
  </si>
  <si>
    <t>173486</t>
  </si>
  <si>
    <t>168387</t>
  </si>
  <si>
    <t>170617</t>
  </si>
  <si>
    <t>161194</t>
  </si>
  <si>
    <t>529153</t>
  </si>
  <si>
    <t>170349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</si>
</sst>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view="pageBreakPreview" zoomScale="60" zoomScaleNormal="100" workbookViewId="0">
      <selection activeCell="D3" sqref="D3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9" width="11.44140625" style="2"/>
    <col min="10" max="10" width="17.77734375" style="2" bestFit="1" customWidth="1"/>
    <col min="11" max="16384" width="11.44140625" style="2"/>
  </cols>
  <sheetData>
    <row r="1" spans="1:10" ht="25.5" customHeight="1" x14ac:dyDescent="0.3">
      <c r="A1" s="10" t="s">
        <v>382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430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LAFFINEUR LILLY - N051 - A10</v>
      </c>
      <c r="D3" s="3" t="str">
        <f>VLOOKUP(VALUE(B3),'Listing Players'!A:I,8,FALSE)</f>
        <v>JUN3</v>
      </c>
      <c r="E3" s="14">
        <v>75</v>
      </c>
      <c r="F3" s="3">
        <v>0</v>
      </c>
      <c r="G3" s="3">
        <v>0</v>
      </c>
      <c r="H3" s="3">
        <v>0</v>
      </c>
      <c r="I3" s="3">
        <v>0</v>
      </c>
      <c r="J3" s="4">
        <f>SUM(LARGE(E3:G3,1), LARGE(E3:G3,2),H3:I3)</f>
        <v>75</v>
      </c>
    </row>
    <row r="4" spans="1:10" ht="25.5" customHeight="1" x14ac:dyDescent="0.3">
      <c r="A4" s="3">
        <v>2</v>
      </c>
      <c r="B4" s="3" t="s">
        <v>432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NUYTTENS LOTTE - Vl-B234 - A16</v>
      </c>
      <c r="D4" s="3" t="str">
        <f>VLOOKUP(VALUE(B4),'Listing Players'!A:I,8,FALSE)</f>
        <v>JUN2</v>
      </c>
      <c r="E4" s="14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ref="J3:J16" si="0">SUM(LARGE(E4:G4,1), LARGE(E4:G4,2),H4:I4)</f>
        <v>70</v>
      </c>
    </row>
    <row r="5" spans="1:10" ht="25.5" customHeight="1" x14ac:dyDescent="0.3">
      <c r="A5" s="3">
        <v>3</v>
      </c>
      <c r="B5" s="3" t="s">
        <v>428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LEWYCKYJ LESSIA - Vl-B283 - B0</v>
      </c>
      <c r="D5" s="3" t="str">
        <f>VLOOKUP(VALUE(B5),'Listing Players'!A:I,8,FALSE)</f>
        <v>JUN2</v>
      </c>
      <c r="E5" s="14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 t="s">
        <v>431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DE MEYER KATHE - Vl-B234 - B0</v>
      </c>
      <c r="D6" s="3" t="str">
        <f>VLOOKUP(VALUE(B6),'Listing Players'!A:I,8,FALSE)</f>
        <v>JUN2</v>
      </c>
      <c r="E6" s="14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 t="s">
        <v>429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ROMAIN ANAIS - N051 - B2</v>
      </c>
      <c r="D7" s="3" t="str">
        <f>VLOOKUP(VALUE(B7),'Listing Players'!A:I,8,FALSE)</f>
        <v>JUN3</v>
      </c>
      <c r="E7" s="14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 t="s">
        <v>437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AELST ELLA - Vl-B283 - B2</v>
      </c>
      <c r="D8" s="3" t="str">
        <f>VLOOKUP(VALUE(B8),'Listing Players'!A:I,8,FALSE)</f>
        <v>JUN1</v>
      </c>
      <c r="E8" s="14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 t="s">
        <v>433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GREGOOR GITTE - Vl-B234 - B2</v>
      </c>
      <c r="D9" s="3" t="str">
        <f>VLOOKUP(VALUE(B9),'Listing Players'!A:I,8,FALSE)</f>
        <v>JUN3</v>
      </c>
      <c r="E9" s="14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12" t="s">
        <v>434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MERMANS INTHE - A147 - B2</v>
      </c>
      <c r="D10" s="3" t="str">
        <f>VLOOKUP(VALUE(B10),'Listing Players'!A:I,8,FALSE)</f>
        <v>JUN3</v>
      </c>
      <c r="E10" s="14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 t="s">
        <v>439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DEDECKER JULIETTE - Lx039 - B2</v>
      </c>
      <c r="D11" s="3" t="str">
        <f>VLOOKUP(VALUE(B11),'Listing Players'!A:I,8,FALSE)</f>
        <v>JUN1</v>
      </c>
      <c r="E11" s="14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 t="s">
        <v>435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WARRAND ALICIA - BBW165 - B2</v>
      </c>
      <c r="D12" s="3" t="str">
        <f>VLOOKUP(VALUE(B12),'Listing Players'!A:I,8,FALSE)</f>
        <v>JUN2</v>
      </c>
      <c r="E12" s="14">
        <v>30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30</v>
      </c>
    </row>
    <row r="13" spans="1:10" ht="25.5" customHeight="1" x14ac:dyDescent="0.3">
      <c r="A13" s="3">
        <v>11</v>
      </c>
      <c r="B13" s="3" t="s">
        <v>445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SANZAROWSKI ZHANAPRAIA - H254 - B4</v>
      </c>
      <c r="D13" s="3" t="str">
        <f>VLOOKUP(VALUE(B13),'Listing Players'!A:I,8,FALSE)</f>
        <v>JUN1</v>
      </c>
      <c r="E13" s="14">
        <v>25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25</v>
      </c>
    </row>
    <row r="14" spans="1:10" ht="25.5" customHeight="1" x14ac:dyDescent="0.3">
      <c r="A14" s="3">
        <v>12</v>
      </c>
      <c r="B14" s="3" t="s">
        <v>436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CZAPLICKI EMELINE - Lx076 - B6</v>
      </c>
      <c r="D14" s="3" t="str">
        <f>VLOOKUP(VALUE(B14),'Listing Players'!A:I,8,FALSE)</f>
        <v>JUN2</v>
      </c>
      <c r="E14" s="14">
        <v>20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20</v>
      </c>
    </row>
    <row r="15" spans="1:10" ht="25.5" customHeight="1" x14ac:dyDescent="0.3">
      <c r="A15" s="3">
        <v>13</v>
      </c>
      <c r="B15" s="3" t="s">
        <v>572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VAN ZUYLEN VAN NYEVELT MAYA - N045 - C0</v>
      </c>
      <c r="D15" s="3" t="str">
        <f>VLOOKUP(VALUE(B15),'Listing Players'!A:I,8,FALSE)</f>
        <v>JUN1</v>
      </c>
      <c r="E15" s="14">
        <v>18</v>
      </c>
      <c r="F15" s="3">
        <v>0</v>
      </c>
      <c r="G15" s="3">
        <v>0</v>
      </c>
      <c r="H15" s="3">
        <v>0</v>
      </c>
      <c r="I15" s="3">
        <v>0</v>
      </c>
      <c r="J15" s="4">
        <f t="shared" si="0"/>
        <v>18</v>
      </c>
    </row>
    <row r="16" spans="1:10" ht="25.5" customHeight="1" x14ac:dyDescent="0.3">
      <c r="A16" s="3">
        <v>14</v>
      </c>
      <c r="B16" s="3" t="s">
        <v>446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DANTINNE EMMA - H430 - C0</v>
      </c>
      <c r="D16" s="3" t="str">
        <f>VLOOKUP(VALUE(B16),'Listing Players'!A:I,8,FALSE)</f>
        <v>JUN1</v>
      </c>
      <c r="E16" s="14">
        <v>16</v>
      </c>
      <c r="F16" s="3">
        <v>0</v>
      </c>
      <c r="G16" s="3">
        <v>0</v>
      </c>
      <c r="H16" s="3">
        <v>0</v>
      </c>
      <c r="I16" s="3">
        <v>0</v>
      </c>
      <c r="J16" s="4">
        <f t="shared" si="0"/>
        <v>16</v>
      </c>
    </row>
  </sheetData>
  <autoFilter ref="A2:J16" xr:uid="{00000000-0009-0000-0000-000000000000}">
    <sortState xmlns:xlrd2="http://schemas.microsoft.com/office/spreadsheetml/2017/richdata2" ref="A3:J16">
      <sortCondition descending="1" ref="J2:J16"/>
    </sortState>
  </autoFilter>
  <mergeCells count="2">
    <mergeCell ref="A1:D1"/>
    <mergeCell ref="E1:J1"/>
  </mergeCells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view="pageBreakPreview" zoomScale="60" zoomScaleNormal="100" workbookViewId="0">
      <selection activeCell="E5" sqref="E5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383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440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TANG TEMPERANCE - Vl-B283 - B2</v>
      </c>
      <c r="D3" s="3" t="str">
        <f>VLOOKUP(VALUE(B3),'Listing Players'!A:I,8,FALSE)</f>
        <v>CAD1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36" si="0">SUM(LARGE(E3:G3,1), LARGE(E3:G3,2),H3:I3)</f>
        <v>75</v>
      </c>
    </row>
    <row r="4" spans="1:10" ht="25.5" customHeight="1" x14ac:dyDescent="0.3">
      <c r="A4" s="3">
        <v>2</v>
      </c>
      <c r="B4" s="3" t="s">
        <v>441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RIFFLART AMANDINE - BBW179 - C0</v>
      </c>
      <c r="D4" s="3" t="str">
        <f>VLOOKUP(VALUE(B4),'Listing Players'!A:I,8,FALSE)</f>
        <v>MIN2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3" t="s">
        <v>438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CORYN YASMINE - L323 - B4</v>
      </c>
      <c r="D5" s="3" t="str">
        <f>VLOOKUP(VALUE(B5),'Listing Players'!A:I,8,FALSE)</f>
        <v>CAD2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 t="s">
        <v>449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GEEROMS CHLOE - BBW165 - C2</v>
      </c>
      <c r="D6" s="3" t="str">
        <f>VLOOKUP(VALUE(B6),'Listing Players'!A:I,8,FALSE)</f>
        <v>CAD2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 t="s">
        <v>444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RIFFLART CHARLOTTE - BBW179 - C0</v>
      </c>
      <c r="D7" s="3" t="str">
        <f>VLOOKUP(VALUE(B7),'Listing Players'!A:I,8,FALSE)</f>
        <v>CAD1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 t="s">
        <v>442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VERMANDEL ELLA - WVL134 - B6</v>
      </c>
      <c r="D8" s="3" t="str">
        <f>VLOOKUP(VALUE(B8),'Listing Players'!A:I,8,FALSE)</f>
        <v>MIN2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 t="s">
        <v>443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GOETHALS LORE - WVL109 - B6</v>
      </c>
      <c r="D9" s="3" t="str">
        <f>VLOOKUP(VALUE(B9),'Listing Players'!A:I,8,FALSE)</f>
        <v>MIN2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 t="s">
        <v>447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VERLEYE CATO - WVL109 - B6</v>
      </c>
      <c r="D10" s="3" t="str">
        <f>VLOOKUP(VALUE(B10),'Listing Players'!A:I,8,FALSE)</f>
        <v>CAD2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 t="s">
        <v>573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CHAPODZE MARIE - OVL032 - C4</v>
      </c>
      <c r="D11" s="3" t="str">
        <f>VLOOKUP(VALUE(B11),'Listing Players'!A:I,8,FALSE)</f>
        <v>MIN2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 t="s">
        <v>448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DANTINNE LILOU - H430 - B6</v>
      </c>
      <c r="D12" s="3" t="str">
        <f>VLOOKUP(VALUE(B12),'Listing Players'!A:I,8,FALSE)</f>
        <v>CAD1</v>
      </c>
      <c r="E12" s="3">
        <v>30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30</v>
      </c>
    </row>
    <row r="13" spans="1:10" ht="25.5" customHeight="1" x14ac:dyDescent="0.3">
      <c r="A13" s="3">
        <v>11</v>
      </c>
      <c r="B13" s="3" t="s">
        <v>574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HOUSIAUX CAPUCINE - N104 - C2</v>
      </c>
      <c r="D13" s="3" t="str">
        <f>VLOOKUP(VALUE(B13),'Listing Players'!A:I,8,FALSE)</f>
        <v>MIN1</v>
      </c>
      <c r="E13" s="3">
        <v>25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25</v>
      </c>
    </row>
    <row r="14" spans="1:10" ht="25.5" customHeight="1" x14ac:dyDescent="0.3">
      <c r="A14" s="3">
        <v>12</v>
      </c>
      <c r="B14" s="3" t="s">
        <v>575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WACHEUL ROSIE - H399 - C0</v>
      </c>
      <c r="D14" s="3" t="str">
        <f>VLOOKUP(VALUE(B14),'Listing Players'!A:I,8,FALSE)</f>
        <v>CAD1</v>
      </c>
      <c r="E14" s="3">
        <v>20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20</v>
      </c>
    </row>
    <row r="15" spans="1:10" ht="25.5" customHeight="1" x14ac:dyDescent="0.3">
      <c r="A15" s="3">
        <v>13</v>
      </c>
      <c r="B15" s="3" t="s">
        <v>576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VANSNICK VALENTINE - H200 - D0</v>
      </c>
      <c r="D15" s="3" t="str">
        <f>VLOOKUP(VALUE(B15),'Listing Players'!A:I,8,FALSE)</f>
        <v>MIN1</v>
      </c>
      <c r="E15" s="3">
        <v>18</v>
      </c>
      <c r="F15" s="3">
        <v>0</v>
      </c>
      <c r="G15" s="3">
        <v>0</v>
      </c>
      <c r="H15" s="3">
        <v>0</v>
      </c>
      <c r="I15" s="3">
        <v>0</v>
      </c>
      <c r="J15" s="4">
        <f t="shared" si="0"/>
        <v>18</v>
      </c>
    </row>
    <row r="16" spans="1:10" ht="25.5" customHeight="1" x14ac:dyDescent="0.3">
      <c r="A16" s="3">
        <v>14</v>
      </c>
      <c r="B16" s="3" t="s">
        <v>577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ART LISE - BBW350 - C6</v>
      </c>
      <c r="D16" s="3" t="str">
        <f>VLOOKUP(VALUE(B16),'Listing Players'!A:I,8,FALSE)</f>
        <v>CAD1</v>
      </c>
      <c r="E16" s="3">
        <v>16</v>
      </c>
      <c r="F16" s="3">
        <v>0</v>
      </c>
      <c r="G16" s="3">
        <v>0</v>
      </c>
      <c r="H16" s="3">
        <v>0</v>
      </c>
      <c r="I16" s="3">
        <v>0</v>
      </c>
      <c r="J16" s="4">
        <f t="shared" si="0"/>
        <v>16</v>
      </c>
    </row>
    <row r="17" spans="1:10" ht="25.5" customHeight="1" x14ac:dyDescent="0.3">
      <c r="A17" s="3">
        <v>15</v>
      </c>
      <c r="B17" s="3" t="s">
        <v>578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MACARENCO SERAFIMA - BBW134 - C6</v>
      </c>
      <c r="D17" s="3" t="str">
        <f>VLOOKUP(VALUE(B17),'Listing Players'!A:I,8,FALSE)</f>
        <v>MIN1</v>
      </c>
      <c r="E17" s="3">
        <v>14</v>
      </c>
      <c r="F17" s="3">
        <v>0</v>
      </c>
      <c r="G17" s="3">
        <v>0</v>
      </c>
      <c r="H17" s="3">
        <v>0</v>
      </c>
      <c r="I17" s="3">
        <v>0</v>
      </c>
      <c r="J17" s="4">
        <f t="shared" si="0"/>
        <v>14</v>
      </c>
    </row>
    <row r="18" spans="1:10" ht="25.5" customHeight="1" x14ac:dyDescent="0.3">
      <c r="A18" s="3">
        <v>16</v>
      </c>
      <c r="B18" s="3" t="s">
        <v>579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CZAPLICKI ANAIS - Lx076 - C4</v>
      </c>
      <c r="D18" s="3" t="str">
        <f>VLOOKUP(VALUE(B18),'Listing Players'!A:I,8,FALSE)</f>
        <v>CAD2</v>
      </c>
      <c r="E18" s="3">
        <v>12</v>
      </c>
      <c r="F18" s="3">
        <v>0</v>
      </c>
      <c r="G18" s="3">
        <v>0</v>
      </c>
      <c r="H18" s="3">
        <v>0</v>
      </c>
      <c r="I18" s="3">
        <v>0</v>
      </c>
      <c r="J18" s="4">
        <f t="shared" si="0"/>
        <v>12</v>
      </c>
    </row>
    <row r="19" spans="1:10" ht="25.5" customHeight="1" x14ac:dyDescent="0.3">
      <c r="A19" s="3">
        <v>17</v>
      </c>
      <c r="B19" s="3" t="s">
        <v>580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GUISSARD LILA - L119 - C4</v>
      </c>
      <c r="D19" s="3" t="str">
        <f>VLOOKUP(VALUE(B19),'Listing Players'!A:I,8,FALSE)</f>
        <v>MIN2</v>
      </c>
      <c r="E19" s="3">
        <v>10</v>
      </c>
      <c r="F19" s="3">
        <v>0</v>
      </c>
      <c r="G19" s="3">
        <v>0</v>
      </c>
      <c r="H19" s="3">
        <v>0</v>
      </c>
      <c r="I19" s="3">
        <v>0</v>
      </c>
      <c r="J19" s="4">
        <f t="shared" si="0"/>
        <v>10</v>
      </c>
    </row>
    <row r="20" spans="1:10" ht="25.5" customHeight="1" x14ac:dyDescent="0.3">
      <c r="A20" s="3">
        <v>18</v>
      </c>
      <c r="B20" s="3" t="s">
        <v>450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DECLOUX CHLOE - N104 - C2</v>
      </c>
      <c r="D20" s="3" t="str">
        <f>VLOOKUP(VALUE(B20),'Listing Players'!A:I,8,FALSE)</f>
        <v>MIN2</v>
      </c>
      <c r="E20" s="3">
        <v>8</v>
      </c>
      <c r="F20" s="3">
        <v>0</v>
      </c>
      <c r="G20" s="3">
        <v>0</v>
      </c>
      <c r="H20" s="3">
        <v>0</v>
      </c>
      <c r="I20" s="3">
        <v>0</v>
      </c>
      <c r="J20" s="4">
        <f t="shared" si="0"/>
        <v>8</v>
      </c>
    </row>
    <row r="21" spans="1:10" ht="25.5" customHeight="1" x14ac:dyDescent="0.3">
      <c r="A21" s="3">
        <v>19</v>
      </c>
      <c r="B21" s="3" t="s">
        <v>581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 LEY LAURE - A136 - C6</v>
      </c>
      <c r="D21" s="3" t="str">
        <f>VLOOKUP(VALUE(B21),'Listing Players'!A:I,8,FALSE)</f>
        <v>MIN2</v>
      </c>
      <c r="E21" s="3">
        <v>6</v>
      </c>
      <c r="F21" s="3">
        <v>0</v>
      </c>
      <c r="G21" s="3">
        <v>0</v>
      </c>
      <c r="H21" s="3">
        <v>0</v>
      </c>
      <c r="I21" s="3">
        <v>0</v>
      </c>
      <c r="J21" s="4">
        <f t="shared" si="0"/>
        <v>6</v>
      </c>
    </row>
    <row r="22" spans="1:10" ht="25.5" customHeight="1" x14ac:dyDescent="0.3">
      <c r="A22" s="3">
        <v>20</v>
      </c>
      <c r="B22" s="3" t="s">
        <v>582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MOSSELMANS LINDE - OVL106 - D2</v>
      </c>
      <c r="D22" s="3" t="str">
        <f>VLOOKUP(VALUE(B22),'Listing Players'!A:I,8,FALSE)</f>
        <v>MIN2</v>
      </c>
      <c r="E22" s="3">
        <v>4</v>
      </c>
      <c r="F22" s="3">
        <v>0</v>
      </c>
      <c r="G22" s="3">
        <v>0</v>
      </c>
      <c r="H22" s="3">
        <v>0</v>
      </c>
      <c r="I22" s="3">
        <v>0</v>
      </c>
      <c r="J22" s="4">
        <f t="shared" si="0"/>
        <v>4</v>
      </c>
    </row>
    <row r="23" spans="1:10" ht="25.5" customHeight="1" x14ac:dyDescent="0.3">
      <c r="A23" s="3">
        <v>21</v>
      </c>
      <c r="B23" s="3" t="s">
        <v>583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BEERTS SANNE - Vl-B234 - D4</v>
      </c>
      <c r="D23" s="3" t="str">
        <f>VLOOKUP(VALUE(B23),'Listing Players'!A:I,8,FALSE)</f>
        <v>MIN1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4">
        <f t="shared" si="0"/>
        <v>1</v>
      </c>
    </row>
    <row r="24" spans="1:10" ht="25.5" customHeight="1" x14ac:dyDescent="0.3">
      <c r="A24" s="3">
        <v>22</v>
      </c>
      <c r="B24" s="3" t="s">
        <v>584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KESSELS AXELLE - L284 - D0</v>
      </c>
      <c r="D24" s="3" t="str">
        <f>VLOOKUP(VALUE(B24),'Listing Players'!A:I,8,FALSE)</f>
        <v>MIN2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4">
        <f t="shared" si="0"/>
        <v>1</v>
      </c>
    </row>
    <row r="25" spans="1:10" ht="25.5" customHeight="1" x14ac:dyDescent="0.3">
      <c r="A25" s="3">
        <v>23</v>
      </c>
      <c r="B25" s="3" t="s">
        <v>585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PIETTE ALICE - N051 - D2</v>
      </c>
      <c r="D25" s="3" t="str">
        <f>VLOOKUP(VALUE(B25),'Listing Players'!A:I,8,FALSE)</f>
        <v>MIN2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4">
        <f t="shared" si="0"/>
        <v>1</v>
      </c>
    </row>
    <row r="26" spans="1:10" ht="25.5" customHeight="1" x14ac:dyDescent="0.3">
      <c r="A26" s="3">
        <v>24</v>
      </c>
      <c r="B26" s="3" t="s">
        <v>586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CORNELIS HANNE - OVL106 - D0</v>
      </c>
      <c r="D26" s="3" t="str">
        <f>VLOOKUP(VALUE(B26),'Listing Players'!A:I,8,FALSE)</f>
        <v>MIN2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4">
        <f t="shared" si="0"/>
        <v>1</v>
      </c>
    </row>
    <row r="27" spans="1:10" ht="25.5" customHeight="1" x14ac:dyDescent="0.3">
      <c r="A27" s="3">
        <v>25</v>
      </c>
      <c r="B27" s="3" t="s">
        <v>587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CORYN LINA - N069 - D0</v>
      </c>
      <c r="D27" s="3" t="str">
        <f>VLOOKUP(VALUE(B27),'Listing Players'!A:I,8,FALSE)</f>
        <v>MIN1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4">
        <f t="shared" si="0"/>
        <v>1</v>
      </c>
    </row>
    <row r="28" spans="1:10" ht="25.5" customHeight="1" x14ac:dyDescent="0.3">
      <c r="A28" s="3">
        <v>26</v>
      </c>
      <c r="B28" s="3" t="s">
        <v>588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LAMBRECHTS JANNE - LK103 - D4</v>
      </c>
      <c r="D28" s="3" t="str">
        <f>VLOOKUP(VALUE(B28),'Listing Players'!A:I,8,FALSE)</f>
        <v>MIN1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4">
        <f t="shared" si="0"/>
        <v>1</v>
      </c>
    </row>
    <row r="29" spans="1:10" ht="25.5" customHeight="1" x14ac:dyDescent="0.3">
      <c r="A29" s="3">
        <v>27</v>
      </c>
      <c r="B29" s="3" t="s">
        <v>589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TONDEUR CRAEMERS LEA - H004 - D2</v>
      </c>
      <c r="D29" s="3" t="str">
        <f>VLOOKUP(VALUE(B29),'Listing Players'!A:I,8,FALSE)</f>
        <v>MIN1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4">
        <f t="shared" si="0"/>
        <v>1</v>
      </c>
    </row>
    <row r="30" spans="1:10" ht="25.5" customHeight="1" x14ac:dyDescent="0.3">
      <c r="A30" s="3">
        <v>28</v>
      </c>
      <c r="B30" s="3" t="s">
        <v>590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BILLEMONT MARGAUX - H254 - D0</v>
      </c>
      <c r="D30" s="3" t="str">
        <f>VLOOKUP(VALUE(B30),'Listing Players'!A:I,8,FALSE)</f>
        <v>MIN2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4">
        <f t="shared" si="0"/>
        <v>1</v>
      </c>
    </row>
    <row r="31" spans="1:10" ht="25.5" customHeight="1" x14ac:dyDescent="0.3">
      <c r="A31" s="3">
        <v>29</v>
      </c>
      <c r="B31" s="3" t="s">
        <v>591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PIDRE RIVERA NOELIA - BBW319 - D6</v>
      </c>
      <c r="D31" s="3" t="str">
        <f>VLOOKUP(VALUE(B31),'Listing Players'!A:I,8,FALSE)</f>
        <v>MIN1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4">
        <f t="shared" si="0"/>
        <v>1</v>
      </c>
    </row>
    <row r="32" spans="1:10" ht="25.5" customHeight="1" x14ac:dyDescent="0.3">
      <c r="A32" s="3">
        <v>30</v>
      </c>
      <c r="B32" s="3" t="s">
        <v>592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BETTONVILLE MARIE - BBW350 - D4</v>
      </c>
      <c r="D32" s="3" t="str">
        <f>VLOOKUP(VALUE(B32),'Listing Players'!A:I,8,FALSE)</f>
        <v>MIN1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4">
        <f t="shared" si="0"/>
        <v>1</v>
      </c>
    </row>
    <row r="33" spans="1:10" ht="25.5" customHeight="1" x14ac:dyDescent="0.3">
      <c r="A33" s="3">
        <v>31</v>
      </c>
      <c r="B33" s="3" t="s">
        <v>593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PAUWELS EMMA - H254 - D4</v>
      </c>
      <c r="D33" s="3" t="str">
        <f>VLOOKUP(VALUE(B33),'Listing Players'!A:I,8,FALSE)</f>
        <v>MIN1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4">
        <f t="shared" si="0"/>
        <v>1</v>
      </c>
    </row>
    <row r="34" spans="1:10" ht="25.5" customHeight="1" x14ac:dyDescent="0.3">
      <c r="A34" s="3">
        <v>32</v>
      </c>
      <c r="B34" s="3"/>
      <c r="C34" s="3" t="e">
        <f>CONCATENATE(VLOOKUP(VALUE(B34),'Listing Players'!A:I,2,FALSE)," ",VLOOKUP(VALUE(B34),'Listing Players'!A:I,3,FALSE)," - ",VLOOKUP(VALUE(B34),'Listing Players'!A:I,4,FALSE)," - ",VLOOKUP(VALUE(B34),'Listing Players'!A:I,5,FALSE))</f>
        <v>#N/A</v>
      </c>
      <c r="D34" s="3" t="e">
        <f>VLOOKUP(VALUE(B34),'Listing Players'!A:I,8,FALSE)</f>
        <v>#N/A</v>
      </c>
      <c r="E34" s="3"/>
      <c r="F34" s="3">
        <v>0</v>
      </c>
      <c r="G34" s="3">
        <v>0</v>
      </c>
      <c r="H34" s="3">
        <v>0</v>
      </c>
      <c r="I34" s="3">
        <v>0</v>
      </c>
      <c r="J34" s="4">
        <f t="shared" si="0"/>
        <v>0</v>
      </c>
    </row>
    <row r="35" spans="1:10" ht="25.5" customHeight="1" x14ac:dyDescent="0.3">
      <c r="A35" s="3">
        <v>33</v>
      </c>
      <c r="B35" s="3"/>
      <c r="C35" s="3" t="e">
        <f>CONCATENATE(VLOOKUP(VALUE(B35),'Listing Players'!A:I,2,FALSE)," ",VLOOKUP(VALUE(B35),'Listing Players'!A:I,3,FALSE)," - ",VLOOKUP(VALUE(B35),'Listing Players'!A:I,4,FALSE)," - ",VLOOKUP(VALUE(B35),'Listing Players'!A:I,5,FALSE))</f>
        <v>#N/A</v>
      </c>
      <c r="D35" s="3" t="e">
        <f>VLOOKUP(VALUE(B35),'Listing Players'!A:I,8,FALSE)</f>
        <v>#N/A</v>
      </c>
      <c r="E35" s="3"/>
      <c r="F35" s="3">
        <v>0</v>
      </c>
      <c r="G35" s="3">
        <v>0</v>
      </c>
      <c r="H35" s="3">
        <v>0</v>
      </c>
      <c r="I35" s="3">
        <v>0</v>
      </c>
      <c r="J35" s="4">
        <f t="shared" si="0"/>
        <v>0</v>
      </c>
    </row>
    <row r="36" spans="1:10" ht="25.5" customHeight="1" x14ac:dyDescent="0.3">
      <c r="A36" s="3">
        <v>34</v>
      </c>
      <c r="B36" s="3"/>
      <c r="C36" s="3" t="e">
        <f>CONCATENATE(VLOOKUP(VALUE(B36),'Listing Players'!A:I,2,FALSE)," ",VLOOKUP(VALUE(B36),'Listing Players'!A:I,3,FALSE)," - ",VLOOKUP(VALUE(B36),'Listing Players'!A:I,4,FALSE)," - ",VLOOKUP(VALUE(B36),'Listing Players'!A:I,5,FALSE))</f>
        <v>#N/A</v>
      </c>
      <c r="D36" s="3" t="e">
        <f>VLOOKUP(VALUE(B36),'Listing Players'!A:I,8,FALSE)</f>
        <v>#N/A</v>
      </c>
      <c r="E36" s="3"/>
      <c r="F36" s="3">
        <v>0</v>
      </c>
      <c r="G36" s="3">
        <v>0</v>
      </c>
      <c r="H36" s="3">
        <v>0</v>
      </c>
      <c r="I36" s="3">
        <v>0</v>
      </c>
      <c r="J36" s="4">
        <f t="shared" si="0"/>
        <v>0</v>
      </c>
    </row>
  </sheetData>
  <autoFilter ref="A2:J34" xr:uid="{00000000-0009-0000-0000-000001000000}">
    <sortState xmlns:xlrd2="http://schemas.microsoft.com/office/spreadsheetml/2017/richdata2" ref="A3:J36">
      <sortCondition descending="1" ref="J2:J34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2"/>
  <sheetViews>
    <sheetView view="pageBreakPreview" zoomScale="60" zoomScaleNormal="100" workbookViewId="0">
      <selection activeCell="L16" sqref="L16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384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440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TANG TEMPERANCE - Vl-B283 - B2</v>
      </c>
      <c r="D3" s="3" t="str">
        <f>VLOOKUP(VALUE(B3),'Listing Players'!A:I,8,FALSE)</f>
        <v>CAD1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11" si="0">SUM(LARGE(E3:G3,1), LARGE(E3:G3,2),H3:I3)</f>
        <v>75</v>
      </c>
    </row>
    <row r="4" spans="1:10" ht="25.5" customHeight="1" x14ac:dyDescent="0.3">
      <c r="A4" s="3">
        <v>2</v>
      </c>
      <c r="B4" s="3" t="s">
        <v>438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CORYN YASMINE - L323 - B4</v>
      </c>
      <c r="D4" s="3" t="str">
        <f>VLOOKUP(VALUE(B4),'Listing Players'!A:I,8,FALSE)</f>
        <v>CAD2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3" t="s">
        <v>449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GEEROMS CHLOE - BBW165 - C2</v>
      </c>
      <c r="D5" s="3" t="str">
        <f>VLOOKUP(VALUE(B5),'Listing Players'!A:I,8,FALSE)</f>
        <v>CAD2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 t="s">
        <v>444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RIFFLART CHARLOTTE - BBW179 - C0</v>
      </c>
      <c r="D6" s="3" t="str">
        <f>VLOOKUP(VALUE(B6),'Listing Players'!A:I,8,FALSE)</f>
        <v>CAD1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 t="s">
        <v>447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VERLEYE CATO - WVL109 - B6</v>
      </c>
      <c r="D7" s="3" t="str">
        <f>VLOOKUP(VALUE(B7),'Listing Players'!A:I,8,FALSE)</f>
        <v>CAD2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 t="s">
        <v>448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DANTINNE LILOU - H430 - B6</v>
      </c>
      <c r="D8" s="3" t="str">
        <f>VLOOKUP(VALUE(B8),'Listing Players'!A:I,8,FALSE)</f>
        <v>CAD1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 t="s">
        <v>575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WACHEUL ROSIE - H399 - C0</v>
      </c>
      <c r="D9" s="3" t="str">
        <f>VLOOKUP(VALUE(B9),'Listing Players'!A:I,8,FALSE)</f>
        <v>CAD1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 t="s">
        <v>577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ART LISE - BBW350 - C6</v>
      </c>
      <c r="D10" s="3" t="str">
        <f>VLOOKUP(VALUE(B10),'Listing Players'!A:I,8,FALSE)</f>
        <v>CAD1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 t="s">
        <v>579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CZAPLICKI ANAIS - Lx076 - C4</v>
      </c>
      <c r="D11" s="3" t="str">
        <f>VLOOKUP(VALUE(B11),'Listing Players'!A:I,8,FALSE)</f>
        <v>CAD2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/>
    </row>
  </sheetData>
  <autoFilter ref="A2:J11" xr:uid="{00000000-0009-0000-0000-000002000000}">
    <sortState xmlns:xlrd2="http://schemas.microsoft.com/office/spreadsheetml/2017/richdata2" ref="A3:J11">
      <sortCondition ref="A2:A11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view="pageBreakPreview" topLeftCell="A16" zoomScale="60" zoomScaleNormal="100" workbookViewId="0">
      <selection activeCell="F12" sqref="F12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385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441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RIFFLART AMANDINE - BBW179 - C0</v>
      </c>
      <c r="D3" s="3" t="str">
        <f>VLOOKUP(VALUE(B3),'Listing Players'!A:I,8,FALSE)</f>
        <v>MIN2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24" si="0">SUM(LARGE(E3:G3,1), LARGE(E3:G3,2),H3:I3)</f>
        <v>75</v>
      </c>
    </row>
    <row r="4" spans="1:10" ht="25.5" customHeight="1" x14ac:dyDescent="0.3">
      <c r="A4" s="3">
        <v>2</v>
      </c>
      <c r="B4" s="3" t="s">
        <v>442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VERMANDEL ELLA - WVL134 - B6</v>
      </c>
      <c r="D4" s="3" t="str">
        <f>VLOOKUP(VALUE(B4),'Listing Players'!A:I,8,FALSE)</f>
        <v>MIN2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3" t="s">
        <v>443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GOETHALS LORE - WVL109 - B6</v>
      </c>
      <c r="D5" s="3" t="str">
        <f>VLOOKUP(VALUE(B5),'Listing Players'!A:I,8,FALSE)</f>
        <v>MIN2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 t="s">
        <v>573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CHAPODZE MARIE - OVL032 - C4</v>
      </c>
      <c r="D6" s="3" t="str">
        <f>VLOOKUP(VALUE(B6),'Listing Players'!A:I,8,FALSE)</f>
        <v>MIN2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 t="s">
        <v>574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HOUSIAUX CAPUCINE - N104 - C2</v>
      </c>
      <c r="D7" s="3" t="str">
        <f>VLOOKUP(VALUE(B7),'Listing Players'!A:I,8,FALSE)</f>
        <v>MIN1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 t="s">
        <v>576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VANSNICK VALENTINE - H200 - D0</v>
      </c>
      <c r="D8" s="3" t="str">
        <f>VLOOKUP(VALUE(B8),'Listing Players'!A:I,8,FALSE)</f>
        <v>MIN1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 t="s">
        <v>578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MACARENCO SERAFIMA - BBW134 - C6</v>
      </c>
      <c r="D9" s="3" t="str">
        <f>VLOOKUP(VALUE(B9),'Listing Players'!A:I,8,FALSE)</f>
        <v>MIN1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 t="s">
        <v>580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GUISSARD LILA - L119 - C4</v>
      </c>
      <c r="D10" s="3" t="str">
        <f>VLOOKUP(VALUE(B10),'Listing Players'!A:I,8,FALSE)</f>
        <v>MIN2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 t="s">
        <v>450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DECLOUX CHLOE - N104 - C2</v>
      </c>
      <c r="D11" s="3" t="str">
        <f>VLOOKUP(VALUE(B11),'Listing Players'!A:I,8,FALSE)</f>
        <v>MIN2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 t="s">
        <v>581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DE LEY LAURE - A136 - C6</v>
      </c>
      <c r="D12" s="3" t="str">
        <f>VLOOKUP(VALUE(B12),'Listing Players'!A:I,8,FALSE)</f>
        <v>MIN2</v>
      </c>
      <c r="E12" s="3">
        <v>30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30</v>
      </c>
    </row>
    <row r="13" spans="1:10" ht="25.5" customHeight="1" x14ac:dyDescent="0.3">
      <c r="A13" s="3">
        <v>11</v>
      </c>
      <c r="B13" s="3" t="s">
        <v>582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MOSSELMANS LINDE - OVL106 - D2</v>
      </c>
      <c r="D13" s="3" t="str">
        <f>VLOOKUP(VALUE(B13),'Listing Players'!A:I,8,FALSE)</f>
        <v>MIN2</v>
      </c>
      <c r="E13" s="3">
        <v>25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25</v>
      </c>
    </row>
    <row r="14" spans="1:10" ht="25.5" customHeight="1" x14ac:dyDescent="0.3">
      <c r="A14" s="3">
        <v>12</v>
      </c>
      <c r="B14" s="3" t="s">
        <v>583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BEERTS SANNE - Vl-B234 - D4</v>
      </c>
      <c r="D14" s="3" t="str">
        <f>VLOOKUP(VALUE(B14),'Listing Players'!A:I,8,FALSE)</f>
        <v>MIN1</v>
      </c>
      <c r="E14" s="3">
        <v>20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20</v>
      </c>
    </row>
    <row r="15" spans="1:10" ht="25.5" customHeight="1" x14ac:dyDescent="0.3">
      <c r="A15" s="3">
        <v>13</v>
      </c>
      <c r="B15" s="3" t="s">
        <v>584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KESSELS AXELLE - L284 - D0</v>
      </c>
      <c r="D15" s="3" t="str">
        <f>VLOOKUP(VALUE(B15),'Listing Players'!A:I,8,FALSE)</f>
        <v>MIN2</v>
      </c>
      <c r="E15" s="3">
        <v>18</v>
      </c>
      <c r="F15" s="3">
        <v>0</v>
      </c>
      <c r="G15" s="3">
        <v>0</v>
      </c>
      <c r="H15" s="3">
        <v>0</v>
      </c>
      <c r="I15" s="3">
        <v>0</v>
      </c>
      <c r="J15" s="4">
        <f t="shared" si="0"/>
        <v>18</v>
      </c>
    </row>
    <row r="16" spans="1:10" ht="25.5" customHeight="1" x14ac:dyDescent="0.3">
      <c r="A16" s="3">
        <v>14</v>
      </c>
      <c r="B16" s="3" t="s">
        <v>585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PIETTE ALICE - N051 - D2</v>
      </c>
      <c r="D16" s="3" t="str">
        <f>VLOOKUP(VALUE(B16),'Listing Players'!A:I,8,FALSE)</f>
        <v>MIN2</v>
      </c>
      <c r="E16" s="3">
        <v>16</v>
      </c>
      <c r="F16" s="3">
        <v>0</v>
      </c>
      <c r="G16" s="3">
        <v>0</v>
      </c>
      <c r="H16" s="3">
        <v>0</v>
      </c>
      <c r="I16" s="3">
        <v>0</v>
      </c>
      <c r="J16" s="4">
        <f t="shared" si="0"/>
        <v>16</v>
      </c>
    </row>
    <row r="17" spans="1:10" ht="25.5" customHeight="1" x14ac:dyDescent="0.3">
      <c r="A17" s="3">
        <v>15</v>
      </c>
      <c r="B17" s="3" t="s">
        <v>586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CORNELIS HANNE - OVL106 - D0</v>
      </c>
      <c r="D17" s="3" t="str">
        <f>VLOOKUP(VALUE(B17),'Listing Players'!A:I,8,FALSE)</f>
        <v>MIN2</v>
      </c>
      <c r="E17" s="3">
        <v>14</v>
      </c>
      <c r="F17" s="3">
        <v>0</v>
      </c>
      <c r="G17" s="3">
        <v>0</v>
      </c>
      <c r="H17" s="3">
        <v>0</v>
      </c>
      <c r="I17" s="3">
        <v>0</v>
      </c>
      <c r="J17" s="4">
        <f t="shared" si="0"/>
        <v>14</v>
      </c>
    </row>
    <row r="18" spans="1:10" ht="25.5" customHeight="1" x14ac:dyDescent="0.3">
      <c r="A18" s="3">
        <v>16</v>
      </c>
      <c r="B18" s="3" t="s">
        <v>587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CORYN LINA - N069 - D0</v>
      </c>
      <c r="D18" s="3" t="str">
        <f>VLOOKUP(VALUE(B18),'Listing Players'!A:I,8,FALSE)</f>
        <v>MIN1</v>
      </c>
      <c r="E18" s="3">
        <v>12</v>
      </c>
      <c r="F18" s="3">
        <v>0</v>
      </c>
      <c r="G18" s="3">
        <v>0</v>
      </c>
      <c r="H18" s="3">
        <v>0</v>
      </c>
      <c r="I18" s="3">
        <v>0</v>
      </c>
      <c r="J18" s="4">
        <f t="shared" si="0"/>
        <v>12</v>
      </c>
    </row>
    <row r="19" spans="1:10" ht="25.5" customHeight="1" x14ac:dyDescent="0.3">
      <c r="A19" s="3">
        <v>17</v>
      </c>
      <c r="B19" s="3" t="s">
        <v>588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LAMBRECHTS JANNE - LK103 - D4</v>
      </c>
      <c r="D19" s="3" t="str">
        <f>VLOOKUP(VALUE(B19),'Listing Players'!A:I,8,FALSE)</f>
        <v>MIN1</v>
      </c>
      <c r="E19" s="3">
        <v>10</v>
      </c>
      <c r="F19" s="3">
        <v>0</v>
      </c>
      <c r="G19" s="3">
        <v>0</v>
      </c>
      <c r="H19" s="3">
        <v>0</v>
      </c>
      <c r="I19" s="3">
        <v>0</v>
      </c>
      <c r="J19" s="4">
        <f t="shared" si="0"/>
        <v>10</v>
      </c>
    </row>
    <row r="20" spans="1:10" ht="25.5" customHeight="1" x14ac:dyDescent="0.3">
      <c r="A20" s="3">
        <v>18</v>
      </c>
      <c r="B20" s="3" t="s">
        <v>589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TONDEUR CRAEMERS LEA - H004 - D2</v>
      </c>
      <c r="D20" s="3" t="str">
        <f>VLOOKUP(VALUE(B20),'Listing Players'!A:I,8,FALSE)</f>
        <v>MIN1</v>
      </c>
      <c r="E20" s="3">
        <v>8</v>
      </c>
      <c r="F20" s="3">
        <v>0</v>
      </c>
      <c r="G20" s="3">
        <v>0</v>
      </c>
      <c r="H20" s="3">
        <v>0</v>
      </c>
      <c r="I20" s="3">
        <v>0</v>
      </c>
      <c r="J20" s="4">
        <f t="shared" si="0"/>
        <v>8</v>
      </c>
    </row>
    <row r="21" spans="1:10" ht="25.5" customHeight="1" x14ac:dyDescent="0.3">
      <c r="A21" s="3">
        <v>19</v>
      </c>
      <c r="B21" s="3" t="s">
        <v>590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BILLEMONT MARGAUX - H254 - D0</v>
      </c>
      <c r="D21" s="3" t="str">
        <f>VLOOKUP(VALUE(B21),'Listing Players'!A:I,8,FALSE)</f>
        <v>MIN2</v>
      </c>
      <c r="E21" s="3">
        <v>6</v>
      </c>
      <c r="F21" s="3">
        <v>0</v>
      </c>
      <c r="G21" s="3">
        <v>0</v>
      </c>
      <c r="H21" s="3">
        <v>0</v>
      </c>
      <c r="I21" s="3">
        <v>0</v>
      </c>
      <c r="J21" s="4">
        <f t="shared" si="0"/>
        <v>6</v>
      </c>
    </row>
    <row r="22" spans="1:10" ht="25.5" customHeight="1" x14ac:dyDescent="0.3">
      <c r="A22" s="3">
        <v>20</v>
      </c>
      <c r="B22" s="3" t="s">
        <v>591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PIDRE RIVERA NOELIA - BBW319 - D6</v>
      </c>
      <c r="D22" s="3" t="str">
        <f>VLOOKUP(VALUE(B22),'Listing Players'!A:I,8,FALSE)</f>
        <v>MIN1</v>
      </c>
      <c r="E22" s="3">
        <v>4</v>
      </c>
      <c r="F22" s="3">
        <v>0</v>
      </c>
      <c r="G22" s="3">
        <v>0</v>
      </c>
      <c r="H22" s="3">
        <v>0</v>
      </c>
      <c r="I22" s="3">
        <v>0</v>
      </c>
      <c r="J22" s="4">
        <f t="shared" si="0"/>
        <v>4</v>
      </c>
    </row>
    <row r="23" spans="1:10" ht="25.5" customHeight="1" x14ac:dyDescent="0.3">
      <c r="A23" s="3">
        <v>21</v>
      </c>
      <c r="B23" s="3" t="s">
        <v>592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BETTONVILLE MARIE - BBW350 - D4</v>
      </c>
      <c r="D23" s="3" t="str">
        <f>VLOOKUP(VALUE(B23),'Listing Players'!A:I,8,FALSE)</f>
        <v>MIN1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4">
        <f t="shared" si="0"/>
        <v>1</v>
      </c>
    </row>
    <row r="24" spans="1:10" ht="25.5" customHeight="1" x14ac:dyDescent="0.3">
      <c r="A24" s="3">
        <v>22</v>
      </c>
      <c r="B24" s="3" t="s">
        <v>593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PAUWELS EMMA - H254 - D4</v>
      </c>
      <c r="D24" s="3" t="str">
        <f>VLOOKUP(VALUE(B24),'Listing Players'!A:I,8,FALSE)</f>
        <v>MIN1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4">
        <f t="shared" si="0"/>
        <v>1</v>
      </c>
    </row>
  </sheetData>
  <autoFilter ref="A2:J22" xr:uid="{00000000-0009-0000-0000-000003000000}">
    <sortState xmlns:xlrd2="http://schemas.microsoft.com/office/spreadsheetml/2017/richdata2" ref="A3:J24">
      <sortCondition ref="A2:A22"/>
    </sortState>
  </autoFilter>
  <mergeCells count="2">
    <mergeCell ref="A1:D1"/>
    <mergeCell ref="E1:J1"/>
  </mergeCells>
  <pageMargins left="0.7" right="0.7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3"/>
  <sheetViews>
    <sheetView view="pageBreakPreview" zoomScale="60" zoomScaleNormal="100" workbookViewId="0">
      <selection activeCell="B14" sqref="B14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386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594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SVREN AMINA - L264 - D4</v>
      </c>
      <c r="D3" s="3" t="str">
        <f>VLOOKUP(VALUE(B3),'Listing Players'!A:I,8,FALSE)</f>
        <v>PMIN2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13" si="0">SUM(LARGE(E3:G3,1), LARGE(E3:G3,2),H3:I3)</f>
        <v>75</v>
      </c>
    </row>
    <row r="4" spans="1:10" ht="25.5" customHeight="1" x14ac:dyDescent="0.3">
      <c r="A4" s="3">
        <v>2</v>
      </c>
      <c r="B4" s="3">
        <v>161080</v>
      </c>
      <c r="C4" s="3" t="str">
        <f>CONCATENATE(VLOOKUP(B4,'Listing Players'!A:I,2,FALSE)," ",VLOOKUP(B4,'Listing Players'!A:I,3,FALSE)," - ",VLOOKUP(B4,'Listing Players'!A:I,4,FALSE)," - ",VLOOKUP(B4,'Listing Players'!A:I,5,FALSE))</f>
        <v>LEGROS EVA - H203 - D0</v>
      </c>
      <c r="D4" s="3" t="str">
        <f>VLOOKUP(VALUE(B4),'Listing Players'!A:I,8,FALSE)</f>
        <v>PMIN2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3">
        <v>169279</v>
      </c>
      <c r="C5" s="3" t="str">
        <f>CONCATENATE(VLOOKUP(B5,'Listing Players'!A:I,2,FALSE)," ",VLOOKUP(B5,'Listing Players'!A:I,3,FALSE)," - ",VLOOKUP(B5,'Listing Players'!A:I,4,FALSE)," - ",VLOOKUP(B5,'Listing Players'!A:I,5,FALSE))</f>
        <v>RIFFLART TESSA - BBW179 - D2</v>
      </c>
      <c r="D5" s="3" t="str">
        <f>VLOOKUP(VALUE(B5),'Listing Players'!A:I,8,FALSE)</f>
        <v>PMIN2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>
        <v>532944</v>
      </c>
      <c r="C6" s="3" t="str">
        <f>CONCATENATE(VLOOKUP(B6,'Listing Players'!A:I,2,FALSE)," ",VLOOKUP(B6,'Listing Players'!A:I,3,FALSE)," - ",VLOOKUP(B6,'Listing Players'!A:I,4,FALSE)," - ",VLOOKUP(B6,'Listing Players'!A:I,5,FALSE))</f>
        <v>LAMBRECHTS AMELIE - Vl-B283 - D6</v>
      </c>
      <c r="D6" s="3" t="str">
        <f>VLOOKUP(VALUE(B6),'Listing Players'!A:I,8,FALSE)</f>
        <v>PMIN1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>
        <v>174083</v>
      </c>
      <c r="C7" s="3" t="str">
        <f>CONCATENATE(VLOOKUP(B7,'Listing Players'!A:I,2,FALSE)," ",VLOOKUP(B7,'Listing Players'!A:I,3,FALSE)," - ",VLOOKUP(B7,'Listing Players'!A:I,4,FALSE)," - ",VLOOKUP(B7,'Listing Players'!A:I,5,FALSE))</f>
        <v>NOURISSIER LUCY - BBW015 - D6</v>
      </c>
      <c r="D7" s="3" t="str">
        <f>VLOOKUP(VALUE(B7),'Listing Players'!A:I,8,FALSE)</f>
        <v>PMIN2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>
        <v>170129</v>
      </c>
      <c r="C8" s="3" t="str">
        <f>CONCATENATE(VLOOKUP(B8,'Listing Players'!A:I,2,FALSE)," ",VLOOKUP(B8,'Listing Players'!A:I,3,FALSE)," - ",VLOOKUP(B8,'Listing Players'!A:I,4,FALSE)," - ",VLOOKUP(B8,'Listing Players'!A:I,5,FALSE))</f>
        <v>CAVRENNE LALIE - N028 - D6</v>
      </c>
      <c r="D8" s="3" t="str">
        <f>VLOOKUP(VALUE(B8),'Listing Players'!A:I,8,FALSE)</f>
        <v>PMIN1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>
        <v>169337</v>
      </c>
      <c r="C9" s="3" t="str">
        <f>CONCATENATE(VLOOKUP(B9,'Listing Players'!A:I,2,FALSE)," ",VLOOKUP(B9,'Listing Players'!A:I,3,FALSE)," - ",VLOOKUP(B9,'Listing Players'!A:I,4,FALSE)," - ",VLOOKUP(B9,'Listing Players'!A:I,5,FALSE))</f>
        <v>LEGRAND ESTELLE - L264 - D6</v>
      </c>
      <c r="D9" s="3" t="str">
        <f>VLOOKUP(VALUE(B9),'Listing Players'!A:I,8,FALSE)</f>
        <v>PMIN2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>
        <v>533716</v>
      </c>
      <c r="C10" s="3" t="str">
        <f>CONCATENATE(VLOOKUP(B10,'Listing Players'!A:I,2,FALSE)," ",VLOOKUP(B10,'Listing Players'!A:I,3,FALSE)," - ",VLOOKUP(B10,'Listing Players'!A:I,4,FALSE)," - ",VLOOKUP(B10,'Listing Players'!A:I,5,FALSE))</f>
        <v>BARTH VALENTINA - Vl-B234 - NC</v>
      </c>
      <c r="D10" s="3" t="str">
        <f>VLOOKUP(VALUE(B10),'Listing Players'!A:I,8,FALSE)</f>
        <v>PMIN1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>
        <v>171742</v>
      </c>
      <c r="C11" s="3" t="str">
        <f>CONCATENATE(VLOOKUP(B11,'Listing Players'!A:I,2,FALSE)," ",VLOOKUP(B11,'Listing Players'!A:I,3,FALSE)," - ",VLOOKUP(B11,'Listing Players'!A:I,4,FALSE)," - ",VLOOKUP(B11,'Listing Players'!A:I,5,FALSE))</f>
        <v>TOFFOLI EMMA - H004 - NC</v>
      </c>
      <c r="D11" s="3" t="str">
        <f>VLOOKUP(VALUE(B11),'Listing Players'!A:I,8,FALSE)</f>
        <v>PMIN1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>
        <v>176286</v>
      </c>
      <c r="C12" s="3" t="str">
        <f>CONCATENATE(VLOOKUP(B12,'Listing Players'!A:I,2,FALSE)," ",VLOOKUP(B12,'Listing Players'!A:I,3,FALSE)," - ",VLOOKUP(B12,'Listing Players'!A:I,4,FALSE)," - ",VLOOKUP(B12,'Listing Players'!A:I,5,FALSE))</f>
        <v>DUMONT ALICIA - N076 - NC</v>
      </c>
      <c r="D12" s="3" t="str">
        <f>VLOOKUP(VALUE(B12),'Listing Players'!A:I,8,FALSE)</f>
        <v>PMIN1</v>
      </c>
      <c r="E12" s="3">
        <v>30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30</v>
      </c>
    </row>
    <row r="13" spans="1:10" ht="25.5" customHeight="1" x14ac:dyDescent="0.3">
      <c r="A13" s="3">
        <v>11</v>
      </c>
      <c r="B13" s="3">
        <v>170600</v>
      </c>
      <c r="C13" s="3" t="str">
        <f>CONCATENATE(VLOOKUP(B13,'Listing Players'!A:I,2,FALSE)," ",VLOOKUP(B13,'Listing Players'!A:I,3,FALSE)," - ",VLOOKUP(B13,'Listing Players'!A:I,4,FALSE)," - ",VLOOKUP(B13,'Listing Players'!A:I,5,FALSE))</f>
        <v>SCHIPPEFILT LEANA - BBW319 - D6</v>
      </c>
      <c r="D13" s="3" t="str">
        <f>VLOOKUP(VALUE(B13),'Listing Players'!A:I,8,FALSE)</f>
        <v>PMIN1</v>
      </c>
      <c r="E13" s="3">
        <v>25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25</v>
      </c>
    </row>
  </sheetData>
  <autoFilter ref="A2:J13" xr:uid="{00000000-0009-0000-0000-000004000000}">
    <sortState xmlns:xlrd2="http://schemas.microsoft.com/office/spreadsheetml/2017/richdata2" ref="A3:J13">
      <sortCondition descending="1" ref="J2:J13"/>
    </sortState>
  </autoFilter>
  <mergeCells count="2">
    <mergeCell ref="A1:D1"/>
    <mergeCell ref="E1:J1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60" zoomScaleNormal="60" workbookViewId="0">
      <selection activeCell="H12" sqref="H12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0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7" t="s">
        <v>595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DEGIVE MAXIME - N051 - B0</v>
      </c>
      <c r="D3" s="3" t="str">
        <f>VLOOKUP(VALUE(B3),'Listing Players'!A:I,8,FALSE)</f>
        <v>JUN2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21" si="0">SUM(LARGE(E3:G3,1), LARGE(E3:G3,2),H3:I3)</f>
        <v>75</v>
      </c>
    </row>
    <row r="4" spans="1:10" ht="25.5" customHeight="1" x14ac:dyDescent="0.3">
      <c r="A4" s="3">
        <v>2</v>
      </c>
      <c r="B4" s="13" t="s">
        <v>396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ELING JAMIE - LK052 - B0</v>
      </c>
      <c r="D4" s="3" t="str">
        <f>VLOOKUP(VALUE(B4),'Listing Players'!A:I,8,FALSE)</f>
        <v>JUN2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8" t="s">
        <v>401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CLOSSET MATT - Vl-B293 - B2</v>
      </c>
      <c r="D5" s="3" t="str">
        <f>VLOOKUP(VALUE(B5),'Listing Players'!A:I,8,FALSE)</f>
        <v>JUN1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8" t="s">
        <v>391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JANSSENS CHARLES - H001 - B0</v>
      </c>
      <c r="D6" s="3" t="str">
        <f>VLOOKUP(VALUE(B6),'Listing Players'!A:I,8,FALSE)</f>
        <v>JUN3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8" t="s">
        <v>394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GENART NOAH - N027 - B2</v>
      </c>
      <c r="D7" s="3" t="str">
        <f>VLOOKUP(VALUE(B7),'Listing Players'!A:I,8,FALSE)</f>
        <v>JUN2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8" t="s">
        <v>395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JASINSKI MANOE - H001 - B0</v>
      </c>
      <c r="D8" s="3" t="str">
        <f>VLOOKUP(VALUE(B8),'Listing Players'!A:I,8,FALSE)</f>
        <v>JUN2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8" t="s">
        <v>403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COENEN JAKOB - Vl-B283 - B4</v>
      </c>
      <c r="D9" s="3" t="str">
        <f>VLOOKUP(VALUE(B9),'Listing Players'!A:I,8,FALSE)</f>
        <v>JUN1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 t="s">
        <v>393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BAEKELANDT NOA - N104 - B2</v>
      </c>
      <c r="D10" s="3" t="str">
        <f>VLOOKUP(VALUE(B10),'Listing Players'!A:I,8,FALSE)</f>
        <v>JUN3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 t="s">
        <v>392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LUTSENKO VITJA - Vl-B283 - B0</v>
      </c>
      <c r="D11" s="3" t="str">
        <f>VLOOKUP(VALUE(B11),'Listing Players'!A:I,8,FALSE)</f>
        <v>JUN3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 t="s">
        <v>399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BROCCOLO LUKA - BBW165 - B2</v>
      </c>
      <c r="D12" s="3" t="str">
        <f>VLOOKUP(VALUE(B12),'Listing Players'!A:I,8,FALSE)</f>
        <v>JUN3</v>
      </c>
      <c r="E12" s="3">
        <v>30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30</v>
      </c>
    </row>
    <row r="13" spans="1:10" ht="25.5" customHeight="1" x14ac:dyDescent="0.3">
      <c r="A13" s="3">
        <v>11</v>
      </c>
      <c r="B13" s="3" t="s">
        <v>400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VERTOMMEN THOMAS - Vl-B234 - B4</v>
      </c>
      <c r="D13" s="3" t="str">
        <f>VLOOKUP(VALUE(B13),'Listing Players'!A:I,8,FALSE)</f>
        <v>JUN2</v>
      </c>
      <c r="E13" s="3">
        <v>25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25</v>
      </c>
    </row>
    <row r="14" spans="1:10" ht="25.5" customHeight="1" x14ac:dyDescent="0.3">
      <c r="A14" s="3">
        <v>12</v>
      </c>
      <c r="B14" s="3" t="s">
        <v>596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VIZZINI TIMEO - Vl-B225 - B4</v>
      </c>
      <c r="D14" s="3" t="str">
        <f>VLOOKUP(VALUE(B14),'Listing Players'!A:I,8,FALSE)</f>
        <v>JUN1</v>
      </c>
      <c r="E14" s="3">
        <v>20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20</v>
      </c>
    </row>
    <row r="15" spans="1:10" ht="25.5" customHeight="1" x14ac:dyDescent="0.3">
      <c r="A15" s="3">
        <v>13</v>
      </c>
      <c r="B15" s="3" t="s">
        <v>397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RENKIN GAUTHIER - L264 - B2</v>
      </c>
      <c r="D15" s="3" t="str">
        <f>VLOOKUP(VALUE(B15),'Listing Players'!A:I,8,FALSE)</f>
        <v>JUN3</v>
      </c>
      <c r="E15" s="3">
        <v>18</v>
      </c>
      <c r="F15" s="3">
        <v>0</v>
      </c>
      <c r="G15" s="3">
        <v>0</v>
      </c>
      <c r="H15" s="3">
        <v>0</v>
      </c>
      <c r="I15" s="3">
        <v>0</v>
      </c>
      <c r="J15" s="4">
        <f t="shared" si="0"/>
        <v>18</v>
      </c>
    </row>
    <row r="16" spans="1:10" ht="25.5" customHeight="1" x14ac:dyDescent="0.3">
      <c r="A16" s="3">
        <v>14</v>
      </c>
      <c r="B16" s="3" t="s">
        <v>408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VOLVERT NOA - Lx097 - B4</v>
      </c>
      <c r="D16" s="3" t="str">
        <f>VLOOKUP(VALUE(B16),'Listing Players'!A:I,8,FALSE)</f>
        <v>JUN1</v>
      </c>
      <c r="E16" s="3">
        <v>16</v>
      </c>
      <c r="F16" s="3">
        <v>0</v>
      </c>
      <c r="G16" s="3">
        <v>0</v>
      </c>
      <c r="H16" s="3">
        <v>0</v>
      </c>
      <c r="I16" s="3">
        <v>0</v>
      </c>
      <c r="J16" s="4">
        <f t="shared" si="0"/>
        <v>16</v>
      </c>
    </row>
    <row r="17" spans="1:10" ht="25.5" customHeight="1" x14ac:dyDescent="0.3">
      <c r="A17" s="3">
        <v>15</v>
      </c>
      <c r="B17" s="3" t="s">
        <v>597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MAYNE LUCAS - BBW123 - B6</v>
      </c>
      <c r="D17" s="3" t="str">
        <f>VLOOKUP(VALUE(B17),'Listing Players'!A:I,8,FALSE)</f>
        <v>JUN2</v>
      </c>
      <c r="E17" s="3">
        <v>14</v>
      </c>
      <c r="F17" s="3">
        <v>0</v>
      </c>
      <c r="G17" s="3">
        <v>0</v>
      </c>
      <c r="H17" s="3">
        <v>0</v>
      </c>
      <c r="I17" s="3">
        <v>0</v>
      </c>
      <c r="J17" s="4">
        <f t="shared" si="0"/>
        <v>14</v>
      </c>
    </row>
    <row r="18" spans="1:10" ht="25.5" customHeight="1" x14ac:dyDescent="0.3">
      <c r="A18" s="3">
        <v>16</v>
      </c>
      <c r="B18" s="3" t="s">
        <v>409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MIORI GIULIO - BBW015 - B6</v>
      </c>
      <c r="D18" s="3" t="str">
        <f>VLOOKUP(VALUE(B18),'Listing Players'!A:I,8,FALSE)</f>
        <v>JUN1</v>
      </c>
      <c r="E18" s="3">
        <v>12</v>
      </c>
      <c r="F18" s="3">
        <v>0</v>
      </c>
      <c r="G18" s="3">
        <v>0</v>
      </c>
      <c r="H18" s="3">
        <v>0</v>
      </c>
      <c r="I18" s="3">
        <v>0</v>
      </c>
      <c r="J18" s="4">
        <f t="shared" si="0"/>
        <v>12</v>
      </c>
    </row>
    <row r="19" spans="1:10" ht="25.5" customHeight="1" x14ac:dyDescent="0.3">
      <c r="A19" s="3">
        <v>17</v>
      </c>
      <c r="B19" s="3" t="s">
        <v>598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MALEMPREE THOMAS - L264 - B4</v>
      </c>
      <c r="D19" s="3" t="str">
        <f>VLOOKUP(VALUE(B19),'Listing Players'!A:I,8,FALSE)</f>
        <v>JUN3</v>
      </c>
      <c r="E19" s="3">
        <v>10</v>
      </c>
      <c r="F19" s="3">
        <v>0</v>
      </c>
      <c r="G19" s="3">
        <v>0</v>
      </c>
      <c r="H19" s="3">
        <v>0</v>
      </c>
      <c r="I19" s="3">
        <v>0</v>
      </c>
      <c r="J19" s="4">
        <f t="shared" si="0"/>
        <v>10</v>
      </c>
    </row>
    <row r="20" spans="1:10" ht="25.5" customHeight="1" x14ac:dyDescent="0.3">
      <c r="A20" s="3">
        <v>18</v>
      </c>
      <c r="B20" s="3" t="s">
        <v>407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LIBERT MATHIS - L119 - B4</v>
      </c>
      <c r="D20" s="3" t="str">
        <f>VLOOKUP(VALUE(B20),'Listing Players'!A:I,8,FALSE)</f>
        <v>JUN1</v>
      </c>
      <c r="E20" s="3">
        <v>8</v>
      </c>
      <c r="F20" s="3">
        <v>0</v>
      </c>
      <c r="G20" s="3">
        <v>0</v>
      </c>
      <c r="H20" s="3">
        <v>0</v>
      </c>
      <c r="I20" s="3">
        <v>0</v>
      </c>
      <c r="J20" s="4">
        <f t="shared" si="0"/>
        <v>8</v>
      </c>
    </row>
    <row r="21" spans="1:10" ht="25.5" customHeight="1" x14ac:dyDescent="0.3">
      <c r="A21" s="3">
        <v>19</v>
      </c>
      <c r="B21" s="3" t="s">
        <v>398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DELANNOY NATHAN - N104 - B6</v>
      </c>
      <c r="D21" s="3" t="str">
        <f>VLOOKUP(VALUE(B21),'Listing Players'!A:I,8,FALSE)</f>
        <v>JUN2</v>
      </c>
      <c r="E21" s="3">
        <v>6</v>
      </c>
      <c r="F21" s="3">
        <v>0</v>
      </c>
      <c r="G21" s="3">
        <v>0</v>
      </c>
      <c r="H21" s="3">
        <v>0</v>
      </c>
      <c r="I21" s="3">
        <v>0</v>
      </c>
      <c r="J21" s="4">
        <f t="shared" si="0"/>
        <v>6</v>
      </c>
    </row>
  </sheetData>
  <autoFilter ref="A2:J21" xr:uid="{00000000-0009-0000-0000-000005000000}">
    <sortState xmlns:xlrd2="http://schemas.microsoft.com/office/spreadsheetml/2017/richdata2" ref="A3:J21">
      <sortCondition descending="1" ref="J2:J21"/>
    </sortState>
  </autoFilter>
  <mergeCells count="2">
    <mergeCell ref="A1:D1"/>
    <mergeCell ref="E1:J1"/>
  </mergeCells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3"/>
  <sheetViews>
    <sheetView zoomScale="60" zoomScaleNormal="60" workbookViewId="0">
      <selection activeCell="L6" sqref="L6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390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8" t="s">
        <v>402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PIETTE NOAN - N051 - B2</v>
      </c>
      <c r="D3" s="3" t="str">
        <f>VLOOKUP(VALUE(B3),'Listing Players'!A:I,8,FALSE)</f>
        <v>CAD2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34" si="0">SUM(LARGE(E3:G3,1), LARGE(E3:G3,2),H3:I3)</f>
        <v>75</v>
      </c>
    </row>
    <row r="4" spans="1:10" ht="25.5" customHeight="1" x14ac:dyDescent="0.3">
      <c r="A4" s="3">
        <v>2</v>
      </c>
      <c r="B4" s="3" t="s">
        <v>404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ZHANG ZIQIAN BRYAN - OVL032 - B2</v>
      </c>
      <c r="D4" s="3" t="str">
        <f>VLOOKUP(VALUE(B4),'Listing Players'!A:I,8,FALSE)</f>
        <v>CAD2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3" t="s">
        <v>418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DEDEKEN JULIAN - BBW319 - B4</v>
      </c>
      <c r="D5" s="3" t="str">
        <f>VLOOKUP(VALUE(B5),'Listing Players'!A:I,8,FALSE)</f>
        <v>CAD1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 t="s">
        <v>406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OLDENHOVE DE GUERTECHIN AUGUSTE - BBW179 - B4</v>
      </c>
      <c r="D6" s="3" t="str">
        <f>VLOOKUP(VALUE(B6),'Listing Players'!A:I,8,FALSE)</f>
        <v>CAD2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 t="s">
        <v>420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CAMBIER FLORIAN - BBW165 - B4</v>
      </c>
      <c r="D7" s="3" t="str">
        <f>VLOOKUP(VALUE(B7),'Listing Players'!A:I,8,FALSE)</f>
        <v>MIN2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 t="s">
        <v>412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HIBEN THEO - BBW123 - B6</v>
      </c>
      <c r="D8" s="3" t="str">
        <f>VLOOKUP(VALUE(B8),'Listing Players'!A:I,8,FALSE)</f>
        <v>CAD2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 t="s">
        <v>405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PIRE ALEXANDRE - N104 - B2</v>
      </c>
      <c r="D9" s="3" t="str">
        <f>VLOOKUP(VALUE(B9),'Listing Players'!A:I,8,FALSE)</f>
        <v>CAD2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 t="s">
        <v>416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PIRET THEO - L264 - B6</v>
      </c>
      <c r="D10" s="3" t="str">
        <f>VLOOKUP(VALUE(B10),'Listing Players'!A:I,8,FALSE)</f>
        <v>CAD2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 t="s">
        <v>410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HERMANNS TIAGO - L323 - B4</v>
      </c>
      <c r="D11" s="3" t="str">
        <f>VLOOKUP(VALUE(B11),'Listing Players'!A:I,8,FALSE)</f>
        <v>CAD2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 t="s">
        <v>417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VANDENBULCKE SAM - H307 - B4</v>
      </c>
      <c r="D12" s="3" t="str">
        <f>VLOOKUP(VALUE(B12),'Listing Players'!A:I,8,FALSE)</f>
        <v>CAD1</v>
      </c>
      <c r="E12" s="3">
        <v>30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30</v>
      </c>
    </row>
    <row r="13" spans="1:10" ht="25.5" customHeight="1" x14ac:dyDescent="0.3">
      <c r="A13" s="3">
        <v>11</v>
      </c>
      <c r="B13" s="3" t="s">
        <v>421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GERSON EDOUARD - L119 - B4</v>
      </c>
      <c r="D13" s="3" t="str">
        <f>VLOOKUP(VALUE(B13),'Listing Players'!A:I,8,FALSE)</f>
        <v>CAD1</v>
      </c>
      <c r="E13" s="3">
        <v>25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25</v>
      </c>
    </row>
    <row r="14" spans="1:10" ht="25.5" customHeight="1" x14ac:dyDescent="0.3">
      <c r="A14" s="3">
        <v>12</v>
      </c>
      <c r="B14" s="3" t="s">
        <v>424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MOORKENS JOPPE - A147 - B6</v>
      </c>
      <c r="D14" s="3" t="str">
        <f>VLOOKUP(VALUE(B14),'Listing Players'!A:I,8,FALSE)</f>
        <v>CAD1</v>
      </c>
      <c r="E14" s="3">
        <v>20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20</v>
      </c>
    </row>
    <row r="15" spans="1:10" ht="25.5" customHeight="1" x14ac:dyDescent="0.3">
      <c r="A15" s="3">
        <v>13</v>
      </c>
      <c r="B15" s="3" t="s">
        <v>419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WARRAND NOA - H297 - B4</v>
      </c>
      <c r="D15" s="3" t="str">
        <f>VLOOKUP(VALUE(B15),'Listing Players'!A:I,8,FALSE)</f>
        <v>CAD1</v>
      </c>
      <c r="E15" s="3">
        <v>18</v>
      </c>
      <c r="F15" s="3">
        <v>0</v>
      </c>
      <c r="G15" s="3">
        <v>0</v>
      </c>
      <c r="H15" s="3">
        <v>0</v>
      </c>
      <c r="I15" s="3">
        <v>0</v>
      </c>
      <c r="J15" s="4">
        <f t="shared" si="0"/>
        <v>18</v>
      </c>
    </row>
    <row r="16" spans="1:10" ht="25.5" customHeight="1" x14ac:dyDescent="0.3">
      <c r="A16" s="3">
        <v>14</v>
      </c>
      <c r="B16" s="3" t="s">
        <v>426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KRZYSCIAK OLIVIER - BBW165 - B6</v>
      </c>
      <c r="D16" s="3" t="str">
        <f>VLOOKUP(VALUE(B16),'Listing Players'!A:I,8,FALSE)</f>
        <v>CAD1</v>
      </c>
      <c r="E16" s="3">
        <v>16</v>
      </c>
      <c r="F16" s="3">
        <v>0</v>
      </c>
      <c r="G16" s="3">
        <v>0</v>
      </c>
      <c r="H16" s="3">
        <v>0</v>
      </c>
      <c r="I16" s="3">
        <v>0</v>
      </c>
      <c r="J16" s="4">
        <f t="shared" si="0"/>
        <v>16</v>
      </c>
    </row>
    <row r="17" spans="1:10" ht="25.5" customHeight="1" x14ac:dyDescent="0.3">
      <c r="A17" s="3">
        <v>15</v>
      </c>
      <c r="B17" s="3" t="s">
        <v>422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LIBERT MARTIN - L119 - C0</v>
      </c>
      <c r="D17" s="3" t="str">
        <f>VLOOKUP(VALUE(B17),'Listing Players'!A:I,8,FALSE)</f>
        <v>CAD1</v>
      </c>
      <c r="E17" s="3">
        <v>14</v>
      </c>
      <c r="F17" s="3">
        <v>0</v>
      </c>
      <c r="G17" s="3">
        <v>0</v>
      </c>
      <c r="H17" s="3">
        <v>0</v>
      </c>
      <c r="I17" s="3">
        <v>0</v>
      </c>
      <c r="J17" s="4">
        <f t="shared" si="0"/>
        <v>14</v>
      </c>
    </row>
    <row r="18" spans="1:10" ht="25.5" customHeight="1" x14ac:dyDescent="0.3">
      <c r="A18" s="3">
        <v>16</v>
      </c>
      <c r="B18" s="3" t="s">
        <v>415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LAMBIN ODEON - BBW165 - B6</v>
      </c>
      <c r="D18" s="3" t="str">
        <f>VLOOKUP(VALUE(B18),'Listing Players'!A:I,8,FALSE)</f>
        <v>CAD2</v>
      </c>
      <c r="E18" s="3">
        <v>12</v>
      </c>
      <c r="F18" s="3">
        <v>0</v>
      </c>
      <c r="G18" s="3">
        <v>0</v>
      </c>
      <c r="H18" s="3">
        <v>0</v>
      </c>
      <c r="I18" s="3">
        <v>0</v>
      </c>
      <c r="J18" s="4">
        <f t="shared" si="0"/>
        <v>12</v>
      </c>
    </row>
    <row r="19" spans="1:10" ht="25.5" customHeight="1" x14ac:dyDescent="0.3">
      <c r="A19" s="3">
        <v>17</v>
      </c>
      <c r="B19" s="3" t="s">
        <v>413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DERYCK OSCAR - BBW179 - C2</v>
      </c>
      <c r="D19" s="3" t="str">
        <f>VLOOKUP(VALUE(B19),'Listing Players'!A:I,8,FALSE)</f>
        <v>CAD2</v>
      </c>
      <c r="E19" s="3">
        <v>10</v>
      </c>
      <c r="F19" s="3">
        <v>0</v>
      </c>
      <c r="G19" s="3">
        <v>0</v>
      </c>
      <c r="H19" s="3">
        <v>0</v>
      </c>
      <c r="I19" s="3">
        <v>0</v>
      </c>
      <c r="J19" s="4">
        <f t="shared" si="0"/>
        <v>10</v>
      </c>
    </row>
    <row r="20" spans="1:10" ht="25.5" customHeight="1" x14ac:dyDescent="0.3">
      <c r="A20" s="3">
        <v>18</v>
      </c>
      <c r="B20" s="3" t="s">
        <v>414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DECROOS AARON - WVL109 - C0</v>
      </c>
      <c r="D20" s="3" t="str">
        <f>VLOOKUP(VALUE(B20),'Listing Players'!A:I,8,FALSE)</f>
        <v>CAD2</v>
      </c>
      <c r="E20" s="3">
        <v>8</v>
      </c>
      <c r="F20" s="3">
        <v>0</v>
      </c>
      <c r="G20" s="3">
        <v>0</v>
      </c>
      <c r="H20" s="3">
        <v>0</v>
      </c>
      <c r="I20" s="3">
        <v>0</v>
      </c>
      <c r="J20" s="4">
        <f t="shared" si="0"/>
        <v>8</v>
      </c>
    </row>
    <row r="21" spans="1:10" ht="25.5" customHeight="1" x14ac:dyDescent="0.3">
      <c r="A21" s="3">
        <v>19</v>
      </c>
      <c r="B21" s="3" t="s">
        <v>599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CALENIC DENIS - Vl-B248 - E2</v>
      </c>
      <c r="D21" s="3" t="str">
        <f>VLOOKUP(VALUE(B21),'Listing Players'!A:I,8,FALSE)</f>
        <v>CAD2</v>
      </c>
      <c r="E21" s="3">
        <v>6</v>
      </c>
      <c r="F21" s="3">
        <v>0</v>
      </c>
      <c r="G21" s="3">
        <v>0</v>
      </c>
      <c r="H21" s="3">
        <v>0</v>
      </c>
      <c r="I21" s="3">
        <v>0</v>
      </c>
      <c r="J21" s="4">
        <f t="shared" si="0"/>
        <v>6</v>
      </c>
    </row>
    <row r="22" spans="1:10" ht="25.5" customHeight="1" x14ac:dyDescent="0.3">
      <c r="A22" s="3">
        <v>20</v>
      </c>
      <c r="B22" s="3" t="s">
        <v>600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DAMHAUT ANTOINE - L098 - D0</v>
      </c>
      <c r="D22" s="3" t="str">
        <f>VLOOKUP(VALUE(B22),'Listing Players'!A:I,8,FALSE)</f>
        <v>CAD2</v>
      </c>
      <c r="E22" s="3">
        <v>4</v>
      </c>
      <c r="F22" s="3">
        <v>0</v>
      </c>
      <c r="G22" s="3">
        <v>0</v>
      </c>
      <c r="H22" s="3">
        <v>0</v>
      </c>
      <c r="I22" s="3">
        <v>0</v>
      </c>
      <c r="J22" s="4">
        <f t="shared" si="0"/>
        <v>4</v>
      </c>
    </row>
    <row r="23" spans="1:10" ht="25.5" customHeight="1" x14ac:dyDescent="0.3">
      <c r="A23" s="3">
        <v>21</v>
      </c>
      <c r="B23" s="3" t="s">
        <v>601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BARRY IBRAHIMA - BBW165 - C4</v>
      </c>
      <c r="D23" s="3" t="str">
        <f>VLOOKUP(VALUE(B23),'Listing Players'!A:I,8,FALSE)</f>
        <v>CAD1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4">
        <f t="shared" si="0"/>
        <v>1</v>
      </c>
    </row>
    <row r="24" spans="1:10" ht="25.5" customHeight="1" x14ac:dyDescent="0.3">
      <c r="A24" s="3">
        <v>22</v>
      </c>
      <c r="B24" s="3" t="s">
        <v>602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MEHRJOO SINA - Vl-B225 - D2</v>
      </c>
      <c r="D24" s="3" t="str">
        <f>VLOOKUP(VALUE(B24),'Listing Players'!A:I,8,FALSE)</f>
        <v>MIN1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4">
        <f t="shared" si="0"/>
        <v>1</v>
      </c>
    </row>
    <row r="25" spans="1:10" ht="25.5" customHeight="1" x14ac:dyDescent="0.3">
      <c r="A25" s="3">
        <v>23</v>
      </c>
      <c r="B25" s="3" t="s">
        <v>603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ASSENMAKER THEO - BBW165 - C4</v>
      </c>
      <c r="D25" s="3" t="str">
        <f>VLOOKUP(VALUE(B25),'Listing Players'!A:I,8,FALSE)</f>
        <v>MIN2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4">
        <f t="shared" si="0"/>
        <v>1</v>
      </c>
    </row>
    <row r="26" spans="1:10" ht="25.5" customHeight="1" x14ac:dyDescent="0.3">
      <c r="A26" s="3">
        <v>24</v>
      </c>
      <c r="B26" s="3" t="s">
        <v>427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FARHI THINSY HUGO - BBW165 - C2</v>
      </c>
      <c r="D26" s="3" t="str">
        <f>VLOOKUP(VALUE(B26),'Listing Players'!A:I,8,FALSE)</f>
        <v>MIN2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4">
        <f t="shared" si="0"/>
        <v>1</v>
      </c>
    </row>
    <row r="27" spans="1:10" ht="25.5" customHeight="1" x14ac:dyDescent="0.3">
      <c r="A27" s="3">
        <v>25</v>
      </c>
      <c r="B27" s="3" t="s">
        <v>460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PISIOTIS KOSMAS - GEORG - BBW165 - C4</v>
      </c>
      <c r="D27" s="3" t="str">
        <f>VLOOKUP(VALUE(B27),'Listing Players'!A:I,8,FALSE)</f>
        <v>CAD2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4">
        <f t="shared" si="0"/>
        <v>1</v>
      </c>
    </row>
    <row r="28" spans="1:10" ht="25.5" customHeight="1" x14ac:dyDescent="0.3">
      <c r="A28" s="3">
        <v>26</v>
      </c>
      <c r="B28" s="3" t="s">
        <v>425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WARRAND LUCAS - H297 - C2</v>
      </c>
      <c r="D28" s="3" t="str">
        <f>VLOOKUP(VALUE(B28),'Listing Players'!A:I,8,FALSE)</f>
        <v>CAD1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4">
        <f t="shared" si="0"/>
        <v>1</v>
      </c>
    </row>
    <row r="29" spans="1:10" ht="25.5" customHeight="1" x14ac:dyDescent="0.3">
      <c r="A29" s="3">
        <v>27</v>
      </c>
      <c r="B29" s="3" t="s">
        <v>604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TASSIN DRISS - H149 - D0</v>
      </c>
      <c r="D29" s="3" t="str">
        <f>VLOOKUP(VALUE(B29),'Listing Players'!A:I,8,FALSE)</f>
        <v>MIN1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4">
        <f t="shared" si="0"/>
        <v>1</v>
      </c>
    </row>
    <row r="30" spans="1:10" ht="25.5" customHeight="1" x14ac:dyDescent="0.3">
      <c r="A30" s="3">
        <v>28</v>
      </c>
      <c r="B30" s="3" t="s">
        <v>605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MEHRJOO SAM - Vl-B225 - C6</v>
      </c>
      <c r="D30" s="3" t="str">
        <f>VLOOKUP(VALUE(B30),'Listing Players'!A:I,8,FALSE)</f>
        <v>CAD2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4">
        <f t="shared" si="0"/>
        <v>1</v>
      </c>
    </row>
    <row r="31" spans="1:10" ht="25.5" customHeight="1" x14ac:dyDescent="0.3">
      <c r="A31" s="3">
        <v>29</v>
      </c>
      <c r="B31" s="3" t="s">
        <v>606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BEERTS BRAM - Vl-B234 - D4</v>
      </c>
      <c r="D31" s="3" t="str">
        <f>VLOOKUP(VALUE(B31),'Listing Players'!A:I,8,FALSE)</f>
        <v>MIN2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4">
        <f t="shared" si="0"/>
        <v>1</v>
      </c>
    </row>
    <row r="32" spans="1:10" ht="25.5" customHeight="1" x14ac:dyDescent="0.3">
      <c r="A32" s="3">
        <v>30</v>
      </c>
      <c r="B32" s="3" t="s">
        <v>607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MAECK DELVAUX MATHEO - BBW165 - C4</v>
      </c>
      <c r="D32" s="3" t="str">
        <f>VLOOKUP(VALUE(B32),'Listing Players'!A:I,8,FALSE)</f>
        <v>MIN1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4">
        <f t="shared" si="0"/>
        <v>1</v>
      </c>
    </row>
    <row r="33" spans="1:10" ht="25.5" customHeight="1" x14ac:dyDescent="0.3">
      <c r="A33" s="3">
        <v>31</v>
      </c>
      <c r="B33" s="3" t="s">
        <v>608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BUYCK AKYO - BBW165 - D0</v>
      </c>
      <c r="D33" s="3" t="str">
        <f>VLOOKUP(VALUE(B33),'Listing Players'!A:I,8,FALSE)</f>
        <v>MIN1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4">
        <f t="shared" si="0"/>
        <v>1</v>
      </c>
    </row>
    <row r="34" spans="1:10" ht="25.5" customHeight="1" x14ac:dyDescent="0.3">
      <c r="A34" s="3">
        <v>32</v>
      </c>
      <c r="B34" s="3" t="s">
        <v>411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HU TONY YUHAN - BBW165 - C2</v>
      </c>
      <c r="D34" s="3" t="str">
        <f>VLOOKUP(VALUE(B34),'Listing Players'!A:I,8,FALSE)</f>
        <v>CAD2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4">
        <f t="shared" si="0"/>
        <v>1</v>
      </c>
    </row>
    <row r="35" spans="1:10" ht="25.5" customHeight="1" x14ac:dyDescent="0.3">
      <c r="A35" s="3">
        <v>33</v>
      </c>
      <c r="B35" s="3" t="s">
        <v>609</v>
      </c>
      <c r="C35" s="3" t="str">
        <f>CONCATENATE(VLOOKUP(VALUE(B35),'Listing Players'!A:I,2,FALSE)," ",VLOOKUP(VALUE(B35),'Listing Players'!A:I,3,FALSE)," - ",VLOOKUP(VALUE(B35),'Listing Players'!A:I,4,FALSE)," - ",VLOOKUP(VALUE(B35),'Listing Players'!A:I,5,FALSE))</f>
        <v>BRAEKERS THOMAS - LK007 - C2</v>
      </c>
      <c r="D35" s="3" t="str">
        <f>VLOOKUP(VALUE(B35),'Listing Players'!A:I,8,FALSE)</f>
        <v>CAD2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4">
        <f t="shared" ref="J35:J43" si="1">SUM(LARGE(E35:G35,1), LARGE(E35:G35,2),H35:I35)</f>
        <v>1</v>
      </c>
    </row>
    <row r="36" spans="1:10" ht="25.5" customHeight="1" x14ac:dyDescent="0.3">
      <c r="A36" s="3">
        <v>34</v>
      </c>
      <c r="B36" s="3" t="s">
        <v>423</v>
      </c>
      <c r="C36" s="3" t="str">
        <f>CONCATENATE(VLOOKUP(VALUE(B36),'Listing Players'!A:I,2,FALSE)," ",VLOOKUP(VALUE(B36),'Listing Players'!A:I,3,FALSE)," - ",VLOOKUP(VALUE(B36),'Listing Players'!A:I,4,FALSE)," - ",VLOOKUP(VALUE(B36),'Listing Players'!A:I,5,FALSE))</f>
        <v>FRANCKINIOULLE OSCAR - N104 - C4</v>
      </c>
      <c r="D36" s="3" t="str">
        <f>VLOOKUP(VALUE(B36),'Listing Players'!A:I,8,FALSE)</f>
        <v>MIN2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4">
        <f t="shared" si="1"/>
        <v>1</v>
      </c>
    </row>
    <row r="37" spans="1:10" ht="25.5" customHeight="1" x14ac:dyDescent="0.3">
      <c r="A37" s="3">
        <v>35</v>
      </c>
      <c r="B37" s="3" t="s">
        <v>610</v>
      </c>
      <c r="C37" s="3" t="str">
        <f>CONCATENATE(VLOOKUP(VALUE(B37),'Listing Players'!A:I,2,FALSE)," ",VLOOKUP(VALUE(B37),'Listing Players'!A:I,3,FALSE)," - ",VLOOKUP(VALUE(B37),'Listing Players'!A:I,4,FALSE)," - ",VLOOKUP(VALUE(B37),'Listing Players'!A:I,5,FALSE))</f>
        <v>KRZYSCIAK THOMAS - BBW165 - D0</v>
      </c>
      <c r="D37" s="3" t="str">
        <f>VLOOKUP(VALUE(B37),'Listing Players'!A:I,8,FALSE)</f>
        <v>MIN1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4">
        <f t="shared" si="1"/>
        <v>1</v>
      </c>
    </row>
    <row r="38" spans="1:10" ht="25.5" customHeight="1" x14ac:dyDescent="0.3">
      <c r="A38" s="3">
        <v>36</v>
      </c>
      <c r="B38" s="3" t="s">
        <v>611</v>
      </c>
      <c r="C38" s="3" t="str">
        <f>CONCATENATE(VLOOKUP(VALUE(B38),'Listing Players'!A:I,2,FALSE)," ",VLOOKUP(VALUE(B38),'Listing Players'!A:I,3,FALSE)," - ",VLOOKUP(VALUE(B38),'Listing Players'!A:I,4,FALSE)," - ",VLOOKUP(VALUE(B38),'Listing Players'!A:I,5,FALSE))</f>
        <v>SEVERS MAXIM - BBW179 - D0</v>
      </c>
      <c r="D38" s="3" t="str">
        <f>VLOOKUP(VALUE(B38),'Listing Players'!A:I,8,FALSE)</f>
        <v>MIN2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4">
        <f t="shared" si="1"/>
        <v>1</v>
      </c>
    </row>
    <row r="39" spans="1:10" ht="25.5" customHeight="1" x14ac:dyDescent="0.3">
      <c r="A39" s="3">
        <v>37</v>
      </c>
      <c r="B39" s="3" t="s">
        <v>612</v>
      </c>
      <c r="C39" s="3" t="str">
        <f>CONCATENATE(VLOOKUP(VALUE(B39),'Listing Players'!A:I,2,FALSE)," ",VLOOKUP(VALUE(B39),'Listing Players'!A:I,3,FALSE)," - ",VLOOKUP(VALUE(B39),'Listing Players'!A:I,4,FALSE)," - ",VLOOKUP(VALUE(B39),'Listing Players'!A:I,5,FALSE))</f>
        <v>VALENCIA LACAMPA JOAQUIM - BBW319 - D2</v>
      </c>
      <c r="D39" s="3" t="str">
        <f>VLOOKUP(VALUE(B39),'Listing Players'!A:I,8,FALSE)</f>
        <v>MIN1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4">
        <f t="shared" si="1"/>
        <v>1</v>
      </c>
    </row>
    <row r="40" spans="1:10" ht="25.5" customHeight="1" x14ac:dyDescent="0.3">
      <c r="A40" s="3">
        <v>38</v>
      </c>
      <c r="B40" s="3" t="s">
        <v>613</v>
      </c>
      <c r="C40" s="3" t="str">
        <f>CONCATENATE(VLOOKUP(VALUE(B40),'Listing Players'!A:I,2,FALSE)," ",VLOOKUP(VALUE(B40),'Listing Players'!A:I,3,FALSE)," - ",VLOOKUP(VALUE(B40),'Listing Players'!A:I,4,FALSE)," - ",VLOOKUP(VALUE(B40),'Listing Players'!A:I,5,FALSE))</f>
        <v>NOEL MAXIME - BBW350 - D2</v>
      </c>
      <c r="D40" s="3" t="str">
        <f>VLOOKUP(VALUE(B40),'Listing Players'!A:I,8,FALSE)</f>
        <v>MIN1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4">
        <f t="shared" si="1"/>
        <v>1</v>
      </c>
    </row>
    <row r="41" spans="1:10" ht="25.5" customHeight="1" x14ac:dyDescent="0.3">
      <c r="A41" s="3">
        <v>39</v>
      </c>
      <c r="B41" s="3" t="s">
        <v>614</v>
      </c>
      <c r="C41" s="3" t="str">
        <f>CONCATENATE(VLOOKUP(VALUE(B41),'Listing Players'!A:I,2,FALSE)," ",VLOOKUP(VALUE(B41),'Listing Players'!A:I,3,FALSE)," - ",VLOOKUP(VALUE(B41),'Listing Players'!A:I,4,FALSE)," - ",VLOOKUP(VALUE(B41),'Listing Players'!A:I,5,FALSE))</f>
        <v>DRUART LUKAS - H297 - D4</v>
      </c>
      <c r="D41" s="3" t="str">
        <f>VLOOKUP(VALUE(B41),'Listing Players'!A:I,8,FALSE)</f>
        <v>MIN1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4">
        <f t="shared" si="1"/>
        <v>1</v>
      </c>
    </row>
    <row r="42" spans="1:10" ht="25.5" customHeight="1" x14ac:dyDescent="0.3">
      <c r="A42" s="3">
        <v>40</v>
      </c>
      <c r="B42" s="3" t="s">
        <v>615</v>
      </c>
      <c r="C42" s="3" t="str">
        <f>CONCATENATE(VLOOKUP(VALUE(B42),'Listing Players'!A:I,2,FALSE)," ",VLOOKUP(VALUE(B42),'Listing Players'!A:I,3,FALSE)," - ",VLOOKUP(VALUE(B42),'Listing Players'!A:I,4,FALSE)," - ",VLOOKUP(VALUE(B42),'Listing Players'!A:I,5,FALSE))</f>
        <v>DOBBELAERE JACK - WVL094 - D6</v>
      </c>
      <c r="D42" s="3" t="str">
        <f>VLOOKUP(VALUE(B42),'Listing Players'!A:I,8,FALSE)</f>
        <v>MIN2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4">
        <f t="shared" si="1"/>
        <v>1</v>
      </c>
    </row>
    <row r="43" spans="1:10" ht="25.5" customHeight="1" x14ac:dyDescent="0.3">
      <c r="A43" s="3">
        <v>41</v>
      </c>
      <c r="B43" s="3" t="s">
        <v>616</v>
      </c>
      <c r="C43" s="3" t="str">
        <f>CONCATENATE(VLOOKUP(VALUE(B43),'Listing Players'!A:I,2,FALSE)," ",VLOOKUP(VALUE(B43),'Listing Players'!A:I,3,FALSE)," - ",VLOOKUP(VALUE(B43),'Listing Players'!A:I,4,FALSE)," - ",VLOOKUP(VALUE(B43),'Listing Players'!A:I,5,FALSE))</f>
        <v>CHAMPION TIMOTHE - H041 - D6</v>
      </c>
      <c r="D43" s="3" t="str">
        <f>VLOOKUP(VALUE(B43),'Listing Players'!A:I,8,FALSE)</f>
        <v>MIN2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4">
        <f t="shared" si="1"/>
        <v>1</v>
      </c>
    </row>
  </sheetData>
  <autoFilter ref="A2:J43" xr:uid="{00000000-0009-0000-0000-000006000000}">
    <sortState xmlns:xlrd2="http://schemas.microsoft.com/office/spreadsheetml/2017/richdata2" ref="A3:J43">
      <sortCondition descending="1" ref="J2:J43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7"/>
  <sheetViews>
    <sheetView view="pageBreakPreview" zoomScale="60" zoomScaleNormal="100" workbookViewId="0">
      <selection activeCell="G6" sqref="G6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387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8" t="s">
        <v>402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PIETTE NOAN - N051 - B2</v>
      </c>
      <c r="D3" s="3" t="str">
        <f>VLOOKUP(VALUE(B3),'Listing Players'!A:I,8,FALSE)</f>
        <v>CAD2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27" si="0">SUM(LARGE(E3:G3,1), LARGE(E3:G3,2),H3:I3)</f>
        <v>75</v>
      </c>
    </row>
    <row r="4" spans="1:10" ht="25.5" customHeight="1" x14ac:dyDescent="0.3">
      <c r="A4" s="3">
        <v>2</v>
      </c>
      <c r="B4" s="3" t="s">
        <v>404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ZHANG ZIQIAN BRYAN - OVL032 - B2</v>
      </c>
      <c r="D4" s="3" t="str">
        <f>VLOOKUP(VALUE(B4),'Listing Players'!A:I,8,FALSE)</f>
        <v>CAD2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3" t="s">
        <v>418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DEDEKEN JULIAN - BBW319 - B4</v>
      </c>
      <c r="D5" s="3" t="str">
        <f>VLOOKUP(VALUE(B5),'Listing Players'!A:I,8,FALSE)</f>
        <v>CAD1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 t="s">
        <v>406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OLDENHOVE DE GUERTECHIN AUGUSTE - BBW179 - B4</v>
      </c>
      <c r="D6" s="3" t="str">
        <f>VLOOKUP(VALUE(B6),'Listing Players'!A:I,8,FALSE)</f>
        <v>CAD2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 t="s">
        <v>412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HIBEN THEO - BBW123 - B6</v>
      </c>
      <c r="D7" s="3" t="str">
        <f>VLOOKUP(VALUE(B7),'Listing Players'!A:I,8,FALSE)</f>
        <v>CAD2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 t="s">
        <v>405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PIRE ALEXANDRE - N104 - B2</v>
      </c>
      <c r="D8" s="3" t="str">
        <f>VLOOKUP(VALUE(B8),'Listing Players'!A:I,8,FALSE)</f>
        <v>CAD2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 t="s">
        <v>416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PIRET THEO - L264 - B6</v>
      </c>
      <c r="D9" s="3" t="str">
        <f>VLOOKUP(VALUE(B9),'Listing Players'!A:I,8,FALSE)</f>
        <v>CAD2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 t="s">
        <v>410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HERMANNS TIAGO - L323 - B4</v>
      </c>
      <c r="D10" s="3" t="str">
        <f>VLOOKUP(VALUE(B10),'Listing Players'!A:I,8,FALSE)</f>
        <v>CAD2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 t="s">
        <v>417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VANDENBULCKE SAM - H307 - B4</v>
      </c>
      <c r="D11" s="3" t="str">
        <f>VLOOKUP(VALUE(B11),'Listing Players'!A:I,8,FALSE)</f>
        <v>CAD1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 t="s">
        <v>421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GERSON EDOUARD - L119 - B4</v>
      </c>
      <c r="D12" s="3" t="str">
        <f>VLOOKUP(VALUE(B12),'Listing Players'!A:I,8,FALSE)</f>
        <v>CAD1</v>
      </c>
      <c r="E12" s="3">
        <v>30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30</v>
      </c>
    </row>
    <row r="13" spans="1:10" ht="25.5" customHeight="1" x14ac:dyDescent="0.3">
      <c r="A13" s="3">
        <v>11</v>
      </c>
      <c r="B13" s="3" t="s">
        <v>424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MOORKENS JOPPE - A147 - B6</v>
      </c>
      <c r="D13" s="3" t="str">
        <f>VLOOKUP(VALUE(B13),'Listing Players'!A:I,8,FALSE)</f>
        <v>CAD1</v>
      </c>
      <c r="E13" s="3">
        <v>25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25</v>
      </c>
    </row>
    <row r="14" spans="1:10" ht="25.5" customHeight="1" x14ac:dyDescent="0.3">
      <c r="A14" s="3">
        <v>12</v>
      </c>
      <c r="B14" s="3" t="s">
        <v>419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WARRAND NOA - H297 - B4</v>
      </c>
      <c r="D14" s="3" t="str">
        <f>VLOOKUP(VALUE(B14),'Listing Players'!A:I,8,FALSE)</f>
        <v>CAD1</v>
      </c>
      <c r="E14" s="3">
        <v>20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20</v>
      </c>
    </row>
    <row r="15" spans="1:10" ht="25.5" customHeight="1" x14ac:dyDescent="0.3">
      <c r="A15" s="3">
        <v>13</v>
      </c>
      <c r="B15" s="3" t="s">
        <v>426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KRZYSCIAK OLIVIER - BBW165 - B6</v>
      </c>
      <c r="D15" s="3" t="str">
        <f>VLOOKUP(VALUE(B15),'Listing Players'!A:I,8,FALSE)</f>
        <v>CAD1</v>
      </c>
      <c r="E15" s="3">
        <v>18</v>
      </c>
      <c r="F15" s="3">
        <v>0</v>
      </c>
      <c r="G15" s="3">
        <v>0</v>
      </c>
      <c r="H15" s="3">
        <v>0</v>
      </c>
      <c r="I15" s="3">
        <v>0</v>
      </c>
      <c r="J15" s="4">
        <f t="shared" si="0"/>
        <v>18</v>
      </c>
    </row>
    <row r="16" spans="1:10" ht="25.5" customHeight="1" x14ac:dyDescent="0.3">
      <c r="A16" s="3">
        <v>14</v>
      </c>
      <c r="B16" s="3" t="s">
        <v>422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LIBERT MARTIN - L119 - C0</v>
      </c>
      <c r="D16" s="3" t="str">
        <f>VLOOKUP(VALUE(B16),'Listing Players'!A:I,8,FALSE)</f>
        <v>CAD1</v>
      </c>
      <c r="E16" s="3">
        <v>16</v>
      </c>
      <c r="F16" s="3">
        <v>0</v>
      </c>
      <c r="G16" s="3">
        <v>0</v>
      </c>
      <c r="H16" s="3">
        <v>0</v>
      </c>
      <c r="I16" s="3">
        <v>0</v>
      </c>
      <c r="J16" s="4">
        <f t="shared" si="0"/>
        <v>16</v>
      </c>
    </row>
    <row r="17" spans="1:10" ht="25.5" customHeight="1" x14ac:dyDescent="0.3">
      <c r="A17" s="3">
        <v>15</v>
      </c>
      <c r="B17" s="3" t="s">
        <v>415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LAMBIN ODEON - BBW165 - B6</v>
      </c>
      <c r="D17" s="3" t="str">
        <f>VLOOKUP(VALUE(B17),'Listing Players'!A:I,8,FALSE)</f>
        <v>CAD2</v>
      </c>
      <c r="E17" s="3">
        <v>14</v>
      </c>
      <c r="F17" s="3">
        <v>0</v>
      </c>
      <c r="G17" s="3">
        <v>0</v>
      </c>
      <c r="H17" s="3">
        <v>0</v>
      </c>
      <c r="I17" s="3">
        <v>0</v>
      </c>
      <c r="J17" s="4">
        <f t="shared" si="0"/>
        <v>14</v>
      </c>
    </row>
    <row r="18" spans="1:10" ht="25.5" customHeight="1" x14ac:dyDescent="0.3">
      <c r="A18" s="3">
        <v>16</v>
      </c>
      <c r="B18" s="3" t="s">
        <v>413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DERYCK OSCAR - BBW179 - C2</v>
      </c>
      <c r="D18" s="3" t="str">
        <f>VLOOKUP(VALUE(B18),'Listing Players'!A:I,8,FALSE)</f>
        <v>CAD2</v>
      </c>
      <c r="E18" s="3">
        <v>12</v>
      </c>
      <c r="F18" s="3">
        <v>0</v>
      </c>
      <c r="G18" s="3">
        <v>0</v>
      </c>
      <c r="H18" s="3">
        <v>0</v>
      </c>
      <c r="I18" s="3">
        <v>0</v>
      </c>
      <c r="J18" s="4">
        <f t="shared" si="0"/>
        <v>12</v>
      </c>
    </row>
    <row r="19" spans="1:10" ht="25.5" customHeight="1" x14ac:dyDescent="0.3">
      <c r="A19" s="3">
        <v>17</v>
      </c>
      <c r="B19" s="3" t="s">
        <v>414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DECROOS AARON - WVL109 - C0</v>
      </c>
      <c r="D19" s="3" t="str">
        <f>VLOOKUP(VALUE(B19),'Listing Players'!A:I,8,FALSE)</f>
        <v>CAD2</v>
      </c>
      <c r="E19" s="3">
        <v>10</v>
      </c>
      <c r="F19" s="3">
        <v>0</v>
      </c>
      <c r="G19" s="3">
        <v>0</v>
      </c>
      <c r="H19" s="3">
        <v>0</v>
      </c>
      <c r="I19" s="3">
        <v>0</v>
      </c>
      <c r="J19" s="4">
        <f t="shared" si="0"/>
        <v>10</v>
      </c>
    </row>
    <row r="20" spans="1:10" ht="25.5" customHeight="1" x14ac:dyDescent="0.3">
      <c r="A20" s="3">
        <v>18</v>
      </c>
      <c r="B20" s="3" t="s">
        <v>599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CALENIC DENIS - Vl-B248 - E2</v>
      </c>
      <c r="D20" s="3" t="str">
        <f>VLOOKUP(VALUE(B20),'Listing Players'!A:I,8,FALSE)</f>
        <v>CAD2</v>
      </c>
      <c r="E20" s="3">
        <v>8</v>
      </c>
      <c r="F20" s="3">
        <v>0</v>
      </c>
      <c r="G20" s="3">
        <v>0</v>
      </c>
      <c r="H20" s="3">
        <v>0</v>
      </c>
      <c r="I20" s="3">
        <v>0</v>
      </c>
      <c r="J20" s="4">
        <f t="shared" si="0"/>
        <v>8</v>
      </c>
    </row>
    <row r="21" spans="1:10" ht="25.5" customHeight="1" x14ac:dyDescent="0.3">
      <c r="A21" s="3">
        <v>19</v>
      </c>
      <c r="B21" s="3" t="s">
        <v>600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DAMHAUT ANTOINE - L098 - D0</v>
      </c>
      <c r="D21" s="3" t="str">
        <f>VLOOKUP(VALUE(B21),'Listing Players'!A:I,8,FALSE)</f>
        <v>CAD2</v>
      </c>
      <c r="E21" s="3">
        <v>6</v>
      </c>
      <c r="F21" s="3">
        <v>0</v>
      </c>
      <c r="G21" s="3">
        <v>0</v>
      </c>
      <c r="H21" s="3">
        <v>0</v>
      </c>
      <c r="I21" s="3">
        <v>0</v>
      </c>
      <c r="J21" s="4">
        <f t="shared" si="0"/>
        <v>6</v>
      </c>
    </row>
    <row r="22" spans="1:10" ht="25.5" customHeight="1" x14ac:dyDescent="0.3">
      <c r="A22" s="3">
        <v>20</v>
      </c>
      <c r="B22" s="3" t="s">
        <v>601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BARRY IBRAHIMA - BBW165 - C4</v>
      </c>
      <c r="D22" s="3" t="str">
        <f>VLOOKUP(VALUE(B22),'Listing Players'!A:I,8,FALSE)</f>
        <v>CAD1</v>
      </c>
      <c r="E22" s="3">
        <v>4</v>
      </c>
      <c r="F22" s="3">
        <v>0</v>
      </c>
      <c r="G22" s="3">
        <v>0</v>
      </c>
      <c r="H22" s="3">
        <v>0</v>
      </c>
      <c r="I22" s="3">
        <v>0</v>
      </c>
      <c r="J22" s="4">
        <f t="shared" si="0"/>
        <v>4</v>
      </c>
    </row>
    <row r="23" spans="1:10" ht="25.5" customHeight="1" x14ac:dyDescent="0.3">
      <c r="A23" s="3">
        <v>21</v>
      </c>
      <c r="B23" s="3" t="s">
        <v>460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PISIOTIS KOSMAS - GEORG - BBW165 - C4</v>
      </c>
      <c r="D23" s="3" t="str">
        <f>VLOOKUP(VALUE(B23),'Listing Players'!A:I,8,FALSE)</f>
        <v>CAD2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4">
        <f t="shared" si="0"/>
        <v>1</v>
      </c>
    </row>
    <row r="24" spans="1:10" ht="25.5" customHeight="1" x14ac:dyDescent="0.3">
      <c r="A24" s="3">
        <v>22</v>
      </c>
      <c r="B24" s="3" t="s">
        <v>425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WARRAND LUCAS - H297 - C2</v>
      </c>
      <c r="D24" s="3" t="str">
        <f>VLOOKUP(VALUE(B24),'Listing Players'!A:I,8,FALSE)</f>
        <v>CAD1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4">
        <f t="shared" si="0"/>
        <v>1</v>
      </c>
    </row>
    <row r="25" spans="1:10" ht="25.5" customHeight="1" x14ac:dyDescent="0.3">
      <c r="A25" s="3">
        <v>23</v>
      </c>
      <c r="B25" s="3" t="s">
        <v>605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MEHRJOO SAM - Vl-B225 - C6</v>
      </c>
      <c r="D25" s="3" t="str">
        <f>VLOOKUP(VALUE(B25),'Listing Players'!A:I,8,FALSE)</f>
        <v>CAD2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4">
        <f t="shared" si="0"/>
        <v>1</v>
      </c>
    </row>
    <row r="26" spans="1:10" ht="25.5" customHeight="1" x14ac:dyDescent="0.3">
      <c r="A26" s="3">
        <v>24</v>
      </c>
      <c r="B26" s="3" t="s">
        <v>411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HU TONY YUHAN - BBW165 - C2</v>
      </c>
      <c r="D26" s="3" t="str">
        <f>VLOOKUP(VALUE(B26),'Listing Players'!A:I,8,FALSE)</f>
        <v>CAD2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4">
        <f t="shared" si="0"/>
        <v>1</v>
      </c>
    </row>
    <row r="27" spans="1:10" ht="25.5" customHeight="1" x14ac:dyDescent="0.3">
      <c r="A27" s="3">
        <v>25</v>
      </c>
      <c r="B27" s="3" t="s">
        <v>609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BRAEKERS THOMAS - LK007 - C2</v>
      </c>
      <c r="D27" s="3" t="str">
        <f>VLOOKUP(VALUE(B27),'Listing Players'!A:I,8,FALSE)</f>
        <v>CAD2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4">
        <f t="shared" si="0"/>
        <v>1</v>
      </c>
    </row>
  </sheetData>
  <autoFilter ref="A2:J27" xr:uid="{00000000-0009-0000-0000-000007000000}">
    <sortState xmlns:xlrd2="http://schemas.microsoft.com/office/spreadsheetml/2017/richdata2" ref="A3:J27">
      <sortCondition descending="1" ref="J2:J27"/>
    </sortState>
  </autoFilter>
  <mergeCells count="2">
    <mergeCell ref="A1:D1"/>
    <mergeCell ref="E1:J1"/>
  </mergeCells>
  <pageMargins left="0.7" right="0.7" top="0.75" bottom="0.75" header="0.3" footer="0.3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view="pageBreakPreview" zoomScale="60" zoomScaleNormal="100" workbookViewId="0">
      <selection activeCell="E27" sqref="E27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388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420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CAMBIER FLORIAN - BBW165 - B4</v>
      </c>
      <c r="D3" s="3" t="str">
        <f>VLOOKUP(VALUE(B3),'Listing Players'!A:I,8,FALSE)</f>
        <v>MIN2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18" si="0">SUM(LARGE(E3:G3,1), LARGE(E3:G3,2),H3:I3)</f>
        <v>75</v>
      </c>
    </row>
    <row r="4" spans="1:10" ht="25.5" customHeight="1" x14ac:dyDescent="0.3">
      <c r="A4" s="3">
        <v>2</v>
      </c>
      <c r="B4" s="3" t="s">
        <v>602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MEHRJOO SINA - Vl-B225 - D2</v>
      </c>
      <c r="D4" s="3" t="str">
        <f>VLOOKUP(VALUE(B4),'Listing Players'!A:I,8,FALSE)</f>
        <v>MIN1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3" t="s">
        <v>603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ASSENMAKER THEO - BBW165 - C4</v>
      </c>
      <c r="D5" s="3" t="str">
        <f>VLOOKUP(VALUE(B5),'Listing Players'!A:I,8,FALSE)</f>
        <v>MIN2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 t="s">
        <v>427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FARHI THINSY HUGO - BBW165 - C2</v>
      </c>
      <c r="D6" s="3" t="str">
        <f>VLOOKUP(VALUE(B6),'Listing Players'!A:I,8,FALSE)</f>
        <v>MIN2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 t="s">
        <v>604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TASSIN DRISS - H149 - D0</v>
      </c>
      <c r="D7" s="3" t="str">
        <f>VLOOKUP(VALUE(B7),'Listing Players'!A:I,8,FALSE)</f>
        <v>MIN1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 t="s">
        <v>606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BEERTS BRAM - Vl-B234 - D4</v>
      </c>
      <c r="D8" s="3" t="str">
        <f>VLOOKUP(VALUE(B8),'Listing Players'!A:I,8,FALSE)</f>
        <v>MIN2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 t="s">
        <v>607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MAECK DELVAUX MATHEO - BBW165 - C4</v>
      </c>
      <c r="D9" s="3" t="str">
        <f>VLOOKUP(VALUE(B9),'Listing Players'!A:I,8,FALSE)</f>
        <v>MIN1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 t="s">
        <v>608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BUYCK AKYO - BBW165 - D0</v>
      </c>
      <c r="D10" s="3" t="str">
        <f>VLOOKUP(VALUE(B10),'Listing Players'!A:I,8,FALSE)</f>
        <v>MIN1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 t="s">
        <v>423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FRANCKINIOULLE OSCAR - N104 - C4</v>
      </c>
      <c r="D11" s="3" t="str">
        <f>VLOOKUP(VALUE(B11),'Listing Players'!A:I,8,FALSE)</f>
        <v>MIN2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 t="s">
        <v>610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KRZYSCIAK THOMAS - BBW165 - D0</v>
      </c>
      <c r="D12" s="3" t="str">
        <f>VLOOKUP(VALUE(B12),'Listing Players'!A:I,8,FALSE)</f>
        <v>MIN1</v>
      </c>
      <c r="E12" s="3">
        <v>30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30</v>
      </c>
    </row>
    <row r="13" spans="1:10" ht="25.5" customHeight="1" x14ac:dyDescent="0.3">
      <c r="A13" s="3">
        <v>11</v>
      </c>
      <c r="B13" s="3" t="s">
        <v>611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SEVERS MAXIM - BBW179 - D0</v>
      </c>
      <c r="D13" s="3" t="str">
        <f>VLOOKUP(VALUE(B13),'Listing Players'!A:I,8,FALSE)</f>
        <v>MIN2</v>
      </c>
      <c r="E13" s="3">
        <v>25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25</v>
      </c>
    </row>
    <row r="14" spans="1:10" ht="25.5" customHeight="1" x14ac:dyDescent="0.3">
      <c r="A14" s="3">
        <v>12</v>
      </c>
      <c r="B14" s="3" t="s">
        <v>612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VALENCIA LACAMPA JOAQUIM - BBW319 - D2</v>
      </c>
      <c r="D14" s="3" t="str">
        <f>VLOOKUP(VALUE(B14),'Listing Players'!A:I,8,FALSE)</f>
        <v>MIN1</v>
      </c>
      <c r="E14" s="3">
        <v>20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20</v>
      </c>
    </row>
    <row r="15" spans="1:10" ht="25.5" customHeight="1" x14ac:dyDescent="0.3">
      <c r="A15" s="3">
        <v>13</v>
      </c>
      <c r="B15" s="3" t="s">
        <v>613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NOEL MAXIME - BBW350 - D2</v>
      </c>
      <c r="D15" s="3" t="str">
        <f>VLOOKUP(VALUE(B15),'Listing Players'!A:I,8,FALSE)</f>
        <v>MIN1</v>
      </c>
      <c r="E15" s="3">
        <v>18</v>
      </c>
      <c r="F15" s="3">
        <v>0</v>
      </c>
      <c r="G15" s="3">
        <v>0</v>
      </c>
      <c r="H15" s="3">
        <v>0</v>
      </c>
      <c r="I15" s="3">
        <v>0</v>
      </c>
      <c r="J15" s="4">
        <f t="shared" si="0"/>
        <v>18</v>
      </c>
    </row>
    <row r="16" spans="1:10" ht="25.5" customHeight="1" x14ac:dyDescent="0.3">
      <c r="A16" s="3">
        <v>14</v>
      </c>
      <c r="B16" s="3" t="s">
        <v>614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DRUART LUKAS - H297 - D4</v>
      </c>
      <c r="D16" s="3" t="str">
        <f>VLOOKUP(VALUE(B16),'Listing Players'!A:I,8,FALSE)</f>
        <v>MIN1</v>
      </c>
      <c r="E16" s="3">
        <v>16</v>
      </c>
      <c r="F16" s="3">
        <v>0</v>
      </c>
      <c r="G16" s="3">
        <v>0</v>
      </c>
      <c r="H16" s="3">
        <v>0</v>
      </c>
      <c r="I16" s="3">
        <v>0</v>
      </c>
      <c r="J16" s="4">
        <f t="shared" si="0"/>
        <v>16</v>
      </c>
    </row>
    <row r="17" spans="1:10" ht="25.5" customHeight="1" x14ac:dyDescent="0.3">
      <c r="A17" s="3">
        <v>15</v>
      </c>
      <c r="B17" s="3" t="s">
        <v>615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DOBBELAERE JACK - WVL094 - D6</v>
      </c>
      <c r="D17" s="3" t="str">
        <f>VLOOKUP(VALUE(B17),'Listing Players'!A:I,8,FALSE)</f>
        <v>MIN2</v>
      </c>
      <c r="E17" s="3">
        <v>14</v>
      </c>
      <c r="F17" s="3">
        <v>0</v>
      </c>
      <c r="G17" s="3">
        <v>0</v>
      </c>
      <c r="H17" s="3">
        <v>0</v>
      </c>
      <c r="I17" s="3">
        <v>0</v>
      </c>
      <c r="J17" s="4">
        <f t="shared" si="0"/>
        <v>14</v>
      </c>
    </row>
    <row r="18" spans="1:10" ht="25.5" customHeight="1" x14ac:dyDescent="0.3">
      <c r="A18" s="3">
        <v>16</v>
      </c>
      <c r="B18" s="3" t="s">
        <v>616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CHAMPION TIMOTHE - H041 - D6</v>
      </c>
      <c r="D18" s="3" t="str">
        <f>VLOOKUP(VALUE(B18),'Listing Players'!A:I,8,FALSE)</f>
        <v>MIN2</v>
      </c>
      <c r="E18" s="3">
        <v>12</v>
      </c>
      <c r="F18" s="3">
        <v>0</v>
      </c>
      <c r="G18" s="3">
        <v>0</v>
      </c>
      <c r="H18" s="3">
        <v>0</v>
      </c>
      <c r="I18" s="3">
        <v>0</v>
      </c>
      <c r="J18" s="4">
        <f t="shared" si="0"/>
        <v>12</v>
      </c>
    </row>
  </sheetData>
  <autoFilter ref="A2:K18" xr:uid="{00000000-0009-0000-0000-000008000000}">
    <sortState xmlns:xlrd2="http://schemas.microsoft.com/office/spreadsheetml/2017/richdata2" ref="A3:J18">
      <sortCondition ref="A2:A18"/>
    </sortState>
  </autoFilter>
  <mergeCells count="2">
    <mergeCell ref="A1:D1"/>
    <mergeCell ref="E1:J1"/>
  </mergeCells>
  <pageMargins left="0.7" right="0.7" top="0.75" bottom="0.75" header="0.3" footer="0.3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1"/>
  <sheetViews>
    <sheetView view="pageBreakPreview" zoomScale="60" zoomScaleNormal="100" workbookViewId="0">
      <selection activeCell="B22" sqref="B22"/>
    </sheetView>
  </sheetViews>
  <sheetFormatPr baseColWidth="10"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0" t="s">
        <v>389</v>
      </c>
      <c r="B1" s="10"/>
      <c r="C1" s="10"/>
      <c r="D1" s="10"/>
      <c r="E1" s="10" t="s">
        <v>4</v>
      </c>
      <c r="F1" s="10"/>
      <c r="G1" s="10"/>
      <c r="H1" s="10"/>
      <c r="I1" s="10"/>
      <c r="J1" s="10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453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>
        <v>170267</v>
      </c>
      <c r="C3" s="3" t="str">
        <f>CONCATENATE(VLOOKUP(B3,'Listing Players'!A:I,2,FALSE)," ",VLOOKUP(B3,'Listing Players'!A:I,3,FALSE)," - ",VLOOKUP(B3,'Listing Players'!A:I,4,FALSE)," - ",VLOOKUP(B3,'Listing Players'!A:I,5,FALSE))</f>
        <v>DUPUIS BULAMBO JEAN-MICHEL - BBW165 - C2</v>
      </c>
      <c r="D3" s="3" t="str">
        <f>VLOOKUP(VALUE(B3),'Listing Players'!A:I,8,FALSE)</f>
        <v>PMIN2</v>
      </c>
      <c r="E3" s="3">
        <v>75</v>
      </c>
      <c r="F3" s="3">
        <v>0</v>
      </c>
      <c r="G3" s="3">
        <v>0</v>
      </c>
      <c r="H3" s="3">
        <v>0</v>
      </c>
      <c r="I3" s="3">
        <v>0</v>
      </c>
      <c r="J3" s="4">
        <f t="shared" ref="J3:J21" si="0">SUM(LARGE(E3:G3,1), LARGE(E3:G3,2),H3:I3)</f>
        <v>75</v>
      </c>
    </row>
    <row r="4" spans="1:10" ht="25.5" customHeight="1" x14ac:dyDescent="0.3">
      <c r="A4" s="3">
        <v>2</v>
      </c>
      <c r="B4" s="3">
        <v>530722</v>
      </c>
      <c r="C4" s="3" t="str">
        <f>CONCATENATE(VLOOKUP(B4,'Listing Players'!A:I,2,FALSE)," ",VLOOKUP(B4,'Listing Players'!A:I,3,FALSE)," - ",VLOOKUP(B4,'Listing Players'!A:I,4,FALSE)," - ",VLOOKUP(B4,'Listing Players'!A:I,5,FALSE))</f>
        <v>CEPEDA BRAEKMANS AIDEN - A182 - C2</v>
      </c>
      <c r="D4" s="3" t="str">
        <f>VLOOKUP(VALUE(B4),'Listing Players'!A:I,8,FALSE)</f>
        <v>PMIN2</v>
      </c>
      <c r="E4" s="3">
        <v>70</v>
      </c>
      <c r="F4" s="3">
        <v>0</v>
      </c>
      <c r="G4" s="3">
        <v>0</v>
      </c>
      <c r="H4" s="3">
        <v>0</v>
      </c>
      <c r="I4" s="3">
        <v>0</v>
      </c>
      <c r="J4" s="4">
        <f t="shared" si="0"/>
        <v>70</v>
      </c>
    </row>
    <row r="5" spans="1:10" ht="25.5" customHeight="1" x14ac:dyDescent="0.3">
      <c r="A5" s="3">
        <v>3</v>
      </c>
      <c r="B5" s="3">
        <v>168184</v>
      </c>
      <c r="C5" s="3" t="str">
        <f>CONCATENATE(VLOOKUP(B5,'Listing Players'!A:I,2,FALSE)," ",VLOOKUP(B5,'Listing Players'!A:I,3,FALSE)," - ",VLOOKUP(B5,'Listing Players'!A:I,4,FALSE)," - ",VLOOKUP(B5,'Listing Players'!A:I,5,FALSE))</f>
        <v>HU LEO - BBW165 - C6</v>
      </c>
      <c r="D5" s="3" t="str">
        <f>VLOOKUP(VALUE(B5),'Listing Players'!A:I,8,FALSE)</f>
        <v>PMIN2</v>
      </c>
      <c r="E5" s="3">
        <v>65</v>
      </c>
      <c r="F5" s="3">
        <v>0</v>
      </c>
      <c r="G5" s="3">
        <v>0</v>
      </c>
      <c r="H5" s="3">
        <v>0</v>
      </c>
      <c r="I5" s="3">
        <v>0</v>
      </c>
      <c r="J5" s="4">
        <f t="shared" si="0"/>
        <v>65</v>
      </c>
    </row>
    <row r="6" spans="1:10" ht="25.5" customHeight="1" x14ac:dyDescent="0.3">
      <c r="A6" s="3">
        <v>4</v>
      </c>
      <c r="B6" s="3">
        <v>167651</v>
      </c>
      <c r="C6" s="3" t="str">
        <f>CONCATENATE(VLOOKUP(B6,'Listing Players'!A:I,2,FALSE)," ",VLOOKUP(B6,'Listing Players'!A:I,3,FALSE)," - ",VLOOKUP(B6,'Listing Players'!A:I,4,FALSE)," - ",VLOOKUP(B6,'Listing Players'!A:I,5,FALSE))</f>
        <v>HENNAUT TIMO - H307 - C4</v>
      </c>
      <c r="D6" s="3" t="str">
        <f>VLOOKUP(VALUE(B6),'Listing Players'!A:I,8,FALSE)</f>
        <v>PMIN2</v>
      </c>
      <c r="E6" s="3">
        <v>60</v>
      </c>
      <c r="F6" s="3">
        <v>0</v>
      </c>
      <c r="G6" s="3">
        <v>0</v>
      </c>
      <c r="H6" s="3">
        <v>0</v>
      </c>
      <c r="I6" s="3">
        <v>0</v>
      </c>
      <c r="J6" s="4">
        <f t="shared" si="0"/>
        <v>60</v>
      </c>
    </row>
    <row r="7" spans="1:10" ht="25.5" customHeight="1" x14ac:dyDescent="0.3">
      <c r="A7" s="3">
        <v>5</v>
      </c>
      <c r="B7" s="3">
        <v>532724</v>
      </c>
      <c r="C7" s="3" t="str">
        <f>CONCATENATE(VLOOKUP(B7,'Listing Players'!A:I,2,FALSE)," ",VLOOKUP(B7,'Listing Players'!A:I,3,FALSE)," - ",VLOOKUP(B7,'Listing Players'!A:I,4,FALSE)," - ",VLOOKUP(B7,'Listing Players'!A:I,5,FALSE))</f>
        <v>TALBOOM FINN - A182 - D2</v>
      </c>
      <c r="D7" s="3" t="str">
        <f>VLOOKUP(VALUE(B7),'Listing Players'!A:I,8,FALSE)</f>
        <v>PMIN2</v>
      </c>
      <c r="E7" s="3">
        <v>55</v>
      </c>
      <c r="F7" s="3">
        <v>0</v>
      </c>
      <c r="G7" s="3">
        <v>0</v>
      </c>
      <c r="H7" s="3">
        <v>0</v>
      </c>
      <c r="I7" s="3">
        <v>0</v>
      </c>
      <c r="J7" s="4">
        <f t="shared" si="0"/>
        <v>55</v>
      </c>
    </row>
    <row r="8" spans="1:10" ht="25.5" customHeight="1" x14ac:dyDescent="0.3">
      <c r="A8" s="3">
        <v>6</v>
      </c>
      <c r="B8" s="3">
        <v>525826</v>
      </c>
      <c r="C8" s="3" t="str">
        <f>CONCATENATE(VLOOKUP(B8,'Listing Players'!A:I,2,FALSE)," ",VLOOKUP(B8,'Listing Players'!A:I,3,FALSE)," - ",VLOOKUP(B8,'Listing Players'!A:I,4,FALSE)," - ",VLOOKUP(B8,'Listing Players'!A:I,5,FALSE))</f>
        <v>ZHANG ZIJUN MAX - OVL032 - D4</v>
      </c>
      <c r="D8" s="3" t="str">
        <f>VLOOKUP(VALUE(B8),'Listing Players'!A:I,8,FALSE)</f>
        <v>PMIN2</v>
      </c>
      <c r="E8" s="3">
        <v>50</v>
      </c>
      <c r="F8" s="3">
        <v>0</v>
      </c>
      <c r="G8" s="3">
        <v>0</v>
      </c>
      <c r="H8" s="3">
        <v>0</v>
      </c>
      <c r="I8" s="3">
        <v>0</v>
      </c>
      <c r="J8" s="4">
        <f t="shared" si="0"/>
        <v>50</v>
      </c>
    </row>
    <row r="9" spans="1:10" ht="25.5" customHeight="1" x14ac:dyDescent="0.3">
      <c r="A9" s="3">
        <v>7</v>
      </c>
      <c r="B9" s="3">
        <v>167226</v>
      </c>
      <c r="C9" s="11" t="str">
        <f>CONCATENATE(VLOOKUP(B9,'Listing Players'!A:I,2,FALSE)," ",VLOOKUP(B9,'Listing Players'!A:I,3,FALSE)," - ",VLOOKUP(B9,'Listing Players'!A:I,4,FALSE)," - ",VLOOKUP(B9,'Listing Players'!A:I,5,FALSE))</f>
        <v>KESSELS MARTIN - L284 - D2</v>
      </c>
      <c r="D9" s="11" t="str">
        <f>VLOOKUP(VALUE(B9),'Listing Players'!A:I,8,FALSE)</f>
        <v>PMIN2</v>
      </c>
      <c r="E9" s="3">
        <v>45</v>
      </c>
      <c r="F9" s="3">
        <v>0</v>
      </c>
      <c r="G9" s="3">
        <v>0</v>
      </c>
      <c r="H9" s="3">
        <v>0</v>
      </c>
      <c r="I9" s="3">
        <v>0</v>
      </c>
      <c r="J9" s="4">
        <f t="shared" si="0"/>
        <v>45</v>
      </c>
    </row>
    <row r="10" spans="1:10" ht="25.5" customHeight="1" x14ac:dyDescent="0.3">
      <c r="A10" s="3">
        <v>8</v>
      </c>
      <c r="B10" s="3">
        <v>173941</v>
      </c>
      <c r="C10" s="3" t="str">
        <f>CONCATENATE(VLOOKUP(B10,'Listing Players'!A:I,2,FALSE)," ",VLOOKUP(B10,'Listing Players'!A:I,3,FALSE)," - ",VLOOKUP(B10,'Listing Players'!A:I,4,FALSE)," - ",VLOOKUP(B10,'Listing Players'!A:I,5,FALSE))</f>
        <v>HOUTAIN ARTHUR - BBW349 - E0</v>
      </c>
      <c r="D10" s="3" t="str">
        <f>VLOOKUP(VALUE(B10),'Listing Players'!A:I,8,FALSE)</f>
        <v>PMIN2</v>
      </c>
      <c r="E10" s="3">
        <v>40</v>
      </c>
      <c r="F10" s="3">
        <v>0</v>
      </c>
      <c r="G10" s="3">
        <v>0</v>
      </c>
      <c r="H10" s="3">
        <v>0</v>
      </c>
      <c r="I10" s="3">
        <v>0</v>
      </c>
      <c r="J10" s="4">
        <f t="shared" si="0"/>
        <v>40</v>
      </c>
    </row>
    <row r="11" spans="1:10" ht="25.5" customHeight="1" x14ac:dyDescent="0.3">
      <c r="A11" s="3">
        <v>9</v>
      </c>
      <c r="B11" s="3">
        <v>172659</v>
      </c>
      <c r="C11" s="3" t="str">
        <f>CONCATENATE(VLOOKUP(B11,'Listing Players'!A:I,2,FALSE)," ",VLOOKUP(B11,'Listing Players'!A:I,3,FALSE)," - ",VLOOKUP(B11,'Listing Players'!A:I,4,FALSE)," - ",VLOOKUP(B11,'Listing Players'!A:I,5,FALSE))</f>
        <v>TAZINI HANI - BBW134 - E4</v>
      </c>
      <c r="D11" s="3" t="str">
        <f>VLOOKUP(VALUE(B11),'Listing Players'!A:I,8,FALSE)</f>
        <v>PMIN2</v>
      </c>
      <c r="E11" s="3">
        <v>35</v>
      </c>
      <c r="F11" s="3">
        <v>0</v>
      </c>
      <c r="G11" s="3">
        <v>0</v>
      </c>
      <c r="H11" s="3">
        <v>0</v>
      </c>
      <c r="I11" s="3">
        <v>0</v>
      </c>
      <c r="J11" s="4">
        <f t="shared" si="0"/>
        <v>35</v>
      </c>
    </row>
    <row r="12" spans="1:10" ht="25.5" customHeight="1" x14ac:dyDescent="0.3">
      <c r="A12" s="3">
        <v>10</v>
      </c>
      <c r="B12" s="3">
        <v>165498</v>
      </c>
      <c r="C12" s="3" t="str">
        <f>CONCATENATE(VLOOKUP(B12,'Listing Players'!A:I,2,FALSE)," ",VLOOKUP(B12,'Listing Players'!A:I,3,FALSE)," - ",VLOOKUP(B12,'Listing Players'!A:I,4,FALSE)," - ",VLOOKUP(B12,'Listing Players'!A:I,5,FALSE))</f>
        <v>LERAT AARON - H070 - E0</v>
      </c>
      <c r="D12" s="3" t="str">
        <f>VLOOKUP(VALUE(B12),'Listing Players'!A:I,8,FALSE)</f>
        <v>PMIN1</v>
      </c>
      <c r="E12" s="3">
        <v>25</v>
      </c>
      <c r="F12" s="3">
        <v>0</v>
      </c>
      <c r="G12" s="3">
        <v>0</v>
      </c>
      <c r="H12" s="3">
        <v>0</v>
      </c>
      <c r="I12" s="3">
        <v>0</v>
      </c>
      <c r="J12" s="4">
        <f t="shared" si="0"/>
        <v>25</v>
      </c>
    </row>
    <row r="13" spans="1:10" ht="25.5" customHeight="1" x14ac:dyDescent="0.3">
      <c r="A13" s="3">
        <v>11</v>
      </c>
      <c r="B13" s="3">
        <v>165129</v>
      </c>
      <c r="C13" s="3" t="str">
        <f>CONCATENATE(VLOOKUP(B13,'Listing Players'!A:I,2,FALSE)," ",VLOOKUP(B13,'Listing Players'!A:I,3,FALSE)," - ",VLOOKUP(B13,'Listing Players'!A:I,4,FALSE)," - ",VLOOKUP(B13,'Listing Players'!A:I,5,FALSE))</f>
        <v>JIANG LEO - H200 - E0</v>
      </c>
      <c r="D13" s="3" t="str">
        <f>VLOOKUP(VALUE(B13),'Listing Players'!A:I,8,FALSE)</f>
        <v>PMIN1</v>
      </c>
      <c r="E13" s="3">
        <v>20</v>
      </c>
      <c r="F13" s="3">
        <v>0</v>
      </c>
      <c r="G13" s="3">
        <v>0</v>
      </c>
      <c r="H13" s="3">
        <v>0</v>
      </c>
      <c r="I13" s="3">
        <v>0</v>
      </c>
      <c r="J13" s="4">
        <f t="shared" si="0"/>
        <v>20</v>
      </c>
    </row>
    <row r="14" spans="1:10" ht="25.5" customHeight="1" x14ac:dyDescent="0.3">
      <c r="A14" s="3">
        <v>12</v>
      </c>
      <c r="B14" s="3">
        <v>526419</v>
      </c>
      <c r="C14" s="3" t="str">
        <f>CONCATENATE(VLOOKUP(B14,'Listing Players'!A:I,2,FALSE)," ",VLOOKUP(B14,'Listing Players'!A:I,3,FALSE)," - ",VLOOKUP(B14,'Listing Players'!A:I,4,FALSE)," - ",VLOOKUP(B14,'Listing Players'!A:I,5,FALSE))</f>
        <v>GEERTS MIL - A182 - D4</v>
      </c>
      <c r="D14" s="3" t="str">
        <f>VLOOKUP(VALUE(B14),'Listing Players'!A:I,8,FALSE)</f>
        <v>PMIN2</v>
      </c>
      <c r="E14" s="3">
        <v>18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18</v>
      </c>
    </row>
    <row r="15" spans="1:10" ht="25.5" customHeight="1" x14ac:dyDescent="0.3">
      <c r="A15" s="3">
        <v>13</v>
      </c>
      <c r="B15" s="3">
        <v>533864</v>
      </c>
      <c r="C15" s="3" t="str">
        <f>CONCATENATE(VLOOKUP(B15,'Listing Players'!A:I,2,FALSE)," ",VLOOKUP(B15,'Listing Players'!A:I,3,FALSE)," - ",VLOOKUP(B15,'Listing Players'!A:I,4,FALSE)," - ",VLOOKUP(B15,'Listing Players'!A:I,5,FALSE))</f>
        <v>CALENIC NICOLAS - Vl-B248 - E6</v>
      </c>
      <c r="D15" s="3" t="str">
        <f>VLOOKUP(VALUE(B15),'Listing Players'!A:I,8,FALSE)</f>
        <v>PMIN1</v>
      </c>
      <c r="E15" s="3">
        <v>16</v>
      </c>
      <c r="F15" s="3">
        <v>0</v>
      </c>
      <c r="G15" s="3">
        <v>0</v>
      </c>
      <c r="H15" s="3">
        <v>0</v>
      </c>
      <c r="I15" s="3">
        <v>0</v>
      </c>
      <c r="J15" s="4">
        <f t="shared" si="0"/>
        <v>16</v>
      </c>
    </row>
    <row r="16" spans="1:10" ht="25.5" customHeight="1" x14ac:dyDescent="0.3">
      <c r="A16" s="3">
        <v>14</v>
      </c>
      <c r="B16" s="3">
        <v>534140</v>
      </c>
      <c r="C16" s="3" t="str">
        <f>CONCATENATE(VLOOKUP(B16,'Listing Players'!A:I,2,FALSE)," ",VLOOKUP(B16,'Listing Players'!A:I,3,FALSE)," - ",VLOOKUP(B16,'Listing Players'!A:I,4,FALSE)," - ",VLOOKUP(B16,'Listing Players'!A:I,5,FALSE))</f>
        <v>JANS OLIVER - Vl-B331 - E6</v>
      </c>
      <c r="D16" s="3" t="str">
        <f>VLOOKUP(VALUE(B16),'Listing Players'!A:I,8,FALSE)</f>
        <v>PMIN1</v>
      </c>
      <c r="E16" s="3">
        <v>14</v>
      </c>
      <c r="F16" s="3">
        <v>0</v>
      </c>
      <c r="G16" s="3">
        <v>0</v>
      </c>
      <c r="H16" s="3">
        <v>0</v>
      </c>
      <c r="I16" s="3">
        <v>0</v>
      </c>
      <c r="J16" s="4">
        <f t="shared" si="0"/>
        <v>14</v>
      </c>
    </row>
    <row r="17" spans="1:10" ht="25.5" customHeight="1" x14ac:dyDescent="0.3">
      <c r="A17" s="3">
        <v>15</v>
      </c>
      <c r="B17" s="3">
        <v>529492</v>
      </c>
      <c r="C17" s="3" t="str">
        <f>CONCATENATE(VLOOKUP(B17,'Listing Players'!A:I,2,FALSE)," ",VLOOKUP(B17,'Listing Players'!A:I,3,FALSE)," - ",VLOOKUP(B17,'Listing Players'!A:I,4,FALSE)," - ",VLOOKUP(B17,'Listing Players'!A:I,5,FALSE))</f>
        <v>SAWALA MACIEJ - WVL094 - E4</v>
      </c>
      <c r="D17" s="3" t="str">
        <f>VLOOKUP(VALUE(B17),'Listing Players'!A:I,8,FALSE)</f>
        <v>PMIN2</v>
      </c>
      <c r="E17" s="3">
        <v>12</v>
      </c>
      <c r="F17" s="3">
        <v>0</v>
      </c>
      <c r="G17" s="3">
        <v>0</v>
      </c>
      <c r="H17" s="3">
        <v>0</v>
      </c>
      <c r="I17" s="3">
        <v>0</v>
      </c>
      <c r="J17" s="4">
        <f t="shared" si="0"/>
        <v>12</v>
      </c>
    </row>
    <row r="18" spans="1:10" ht="25.5" customHeight="1" x14ac:dyDescent="0.3">
      <c r="A18" s="3">
        <v>16</v>
      </c>
      <c r="B18" s="3">
        <v>167097</v>
      </c>
      <c r="C18" s="3" t="str">
        <f>CONCATENATE(VLOOKUP(B18,'Listing Players'!A:I,2,FALSE)," ",VLOOKUP(B18,'Listing Players'!A:I,3,FALSE)," - ",VLOOKUP(B18,'Listing Players'!A:I,4,FALSE)," - ",VLOOKUP(B18,'Listing Players'!A:I,5,FALSE))</f>
        <v>BOSCH GUILLAUME - L323 - E4</v>
      </c>
      <c r="D18" s="3" t="str">
        <f>VLOOKUP(VALUE(B18),'Listing Players'!A:I,8,FALSE)</f>
        <v>PMIN2</v>
      </c>
      <c r="E18" s="3">
        <v>10</v>
      </c>
      <c r="F18" s="3">
        <v>0</v>
      </c>
      <c r="G18" s="3">
        <v>0</v>
      </c>
      <c r="H18" s="3">
        <v>0</v>
      </c>
      <c r="I18" s="3">
        <v>0</v>
      </c>
      <c r="J18" s="4">
        <f t="shared" si="0"/>
        <v>10</v>
      </c>
    </row>
    <row r="19" spans="1:10" ht="25.5" customHeight="1" x14ac:dyDescent="0.3">
      <c r="A19" s="3">
        <v>17</v>
      </c>
      <c r="B19" s="3">
        <v>526129</v>
      </c>
      <c r="C19" s="3" t="str">
        <f>CONCATENATE(VLOOKUP(B19,'Listing Players'!A:I,2,FALSE)," ",VLOOKUP(B19,'Listing Players'!A:I,3,FALSE)," - ",VLOOKUP(B19,'Listing Players'!A:I,4,FALSE)," - ",VLOOKUP(B19,'Listing Players'!A:I,5,FALSE))</f>
        <v>DE ROOVER MILAN - OVL088 - E6</v>
      </c>
      <c r="D19" s="3" t="str">
        <f>VLOOKUP(VALUE(B19),'Listing Players'!A:I,8,FALSE)</f>
        <v>PMIN2</v>
      </c>
      <c r="E19" s="3">
        <v>8</v>
      </c>
      <c r="F19" s="3">
        <v>0</v>
      </c>
      <c r="G19" s="3">
        <v>0</v>
      </c>
      <c r="H19" s="3">
        <v>0</v>
      </c>
      <c r="I19" s="3">
        <v>0</v>
      </c>
      <c r="J19" s="4">
        <f t="shared" si="0"/>
        <v>8</v>
      </c>
    </row>
    <row r="20" spans="1:10" ht="25.5" customHeight="1" x14ac:dyDescent="0.3">
      <c r="A20" s="3">
        <v>18</v>
      </c>
      <c r="B20" s="3">
        <v>167572</v>
      </c>
      <c r="C20" s="3" t="str">
        <f>CONCATENATE(VLOOKUP(B20,'Listing Players'!A:I,2,FALSE)," ",VLOOKUP(B20,'Listing Players'!A:I,3,FALSE)," - ",VLOOKUP(B20,'Listing Players'!A:I,4,FALSE)," - ",VLOOKUP(B20,'Listing Players'!A:I,5,FALSE))</f>
        <v>RASQUINET LOUNYS - L384 - E2</v>
      </c>
      <c r="D20" s="3" t="str">
        <f>VLOOKUP(VALUE(B20),'Listing Players'!A:I,8,FALSE)</f>
        <v>PMIN1</v>
      </c>
      <c r="E20" s="3">
        <v>6</v>
      </c>
      <c r="F20" s="3">
        <v>0</v>
      </c>
      <c r="G20" s="3">
        <v>0</v>
      </c>
      <c r="H20" s="3">
        <v>0</v>
      </c>
      <c r="I20" s="3">
        <v>0</v>
      </c>
      <c r="J20" s="4">
        <f t="shared" si="0"/>
        <v>6</v>
      </c>
    </row>
    <row r="21" spans="1:10" ht="25.5" customHeight="1" x14ac:dyDescent="0.3">
      <c r="A21" s="3">
        <v>19</v>
      </c>
      <c r="B21" s="3">
        <v>173136</v>
      </c>
      <c r="C21" s="3" t="str">
        <f>CONCATENATE(VLOOKUP(B21,'Listing Players'!A:I,2,FALSE)," ",VLOOKUP(B21,'Listing Players'!A:I,3,FALSE)," - ",VLOOKUP(B21,'Listing Players'!A:I,4,FALSE)," - ",VLOOKUP(B21,'Listing Players'!A:I,5,FALSE))</f>
        <v>PONCELET VICTOR - Lx120 - E4</v>
      </c>
      <c r="D21" s="3" t="str">
        <f>VLOOKUP(VALUE(B21),'Listing Players'!A:I,8,FALSE)</f>
        <v>PMIN2</v>
      </c>
      <c r="E21" s="3">
        <v>4</v>
      </c>
      <c r="F21" s="3">
        <v>0</v>
      </c>
      <c r="G21" s="3">
        <v>0</v>
      </c>
      <c r="H21" s="3">
        <v>0</v>
      </c>
      <c r="I21" s="3">
        <v>0</v>
      </c>
      <c r="J21" s="4">
        <f t="shared" si="0"/>
        <v>4</v>
      </c>
    </row>
  </sheetData>
  <autoFilter ref="A2:J21" xr:uid="{00000000-0009-0000-0000-000009000000}">
    <sortState xmlns:xlrd2="http://schemas.microsoft.com/office/spreadsheetml/2017/richdata2" ref="A3:J21">
      <sortCondition descending="1" ref="J2:J21"/>
    </sortState>
  </autoFilter>
  <mergeCells count="2">
    <mergeCell ref="A1:D1"/>
    <mergeCell ref="E1:J1"/>
  </mergeCells>
  <pageMargins left="0.7" right="0.7" top="0.75" bottom="0.75" header="0.3" footer="0.3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83"/>
  <sheetViews>
    <sheetView workbookViewId="0">
      <selection activeCell="G3" sqref="G3"/>
    </sheetView>
  </sheetViews>
  <sheetFormatPr baseColWidth="10" defaultRowHeight="14.4" x14ac:dyDescent="0.3"/>
  <cols>
    <col min="1" max="1" width="7.5546875" style="2" bestFit="1" customWidth="1"/>
    <col min="2" max="2" width="26.6640625" style="2" bestFit="1" customWidth="1"/>
    <col min="3" max="3" width="16.44140625" style="2" bestFit="1" customWidth="1"/>
    <col min="4" max="4" width="8.109375" style="2" bestFit="1" customWidth="1"/>
    <col min="5" max="5" width="11.33203125" style="2" bestFit="1" customWidth="1"/>
    <col min="6" max="6" width="8.6640625" style="2" bestFit="1" customWidth="1"/>
    <col min="7" max="7" width="17" style="2" bestFit="1" customWidth="1"/>
    <col min="8" max="8" width="16.5546875" style="2" bestFit="1" customWidth="1"/>
    <col min="9" max="9" width="10.33203125" style="2" bestFit="1" customWidth="1"/>
  </cols>
  <sheetData>
    <row r="1" spans="1:9" x14ac:dyDescent="0.3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</row>
    <row r="2" spans="1:9" x14ac:dyDescent="0.3">
      <c r="A2" s="3">
        <v>164548</v>
      </c>
      <c r="B2" s="3" t="s">
        <v>289</v>
      </c>
      <c r="C2" s="3" t="s">
        <v>293</v>
      </c>
      <c r="D2" s="3" t="s">
        <v>220</v>
      </c>
      <c r="E2" s="3" t="s">
        <v>137</v>
      </c>
      <c r="F2" s="3">
        <v>960</v>
      </c>
      <c r="G2" s="6">
        <v>40694</v>
      </c>
      <c r="H2" s="3" t="s">
        <v>307</v>
      </c>
      <c r="I2" s="3">
        <v>1</v>
      </c>
    </row>
    <row r="3" spans="1:9" x14ac:dyDescent="0.3">
      <c r="A3" s="3">
        <v>169264</v>
      </c>
      <c r="B3" s="3" t="s">
        <v>289</v>
      </c>
      <c r="C3" s="3" t="s">
        <v>290</v>
      </c>
      <c r="D3" s="3" t="s">
        <v>461</v>
      </c>
      <c r="E3" s="3" t="s">
        <v>94</v>
      </c>
      <c r="F3" s="3">
        <v>416.3</v>
      </c>
      <c r="G3" s="6">
        <v>41925</v>
      </c>
      <c r="H3" s="3" t="s">
        <v>286</v>
      </c>
      <c r="I3" s="3">
        <v>1</v>
      </c>
    </row>
    <row r="4" spans="1:9" x14ac:dyDescent="0.3">
      <c r="A4" s="3">
        <v>162751</v>
      </c>
      <c r="B4" s="3" t="s">
        <v>330</v>
      </c>
      <c r="C4" s="3" t="s">
        <v>331</v>
      </c>
      <c r="D4" s="3" t="s">
        <v>182</v>
      </c>
      <c r="E4" s="3" t="s">
        <v>44</v>
      </c>
      <c r="F4" s="3">
        <v>785.74</v>
      </c>
      <c r="G4" s="6">
        <v>41848</v>
      </c>
      <c r="H4" s="3" t="s">
        <v>286</v>
      </c>
      <c r="I4" s="3">
        <v>7</v>
      </c>
    </row>
    <row r="5" spans="1:9" x14ac:dyDescent="0.3">
      <c r="A5" s="3">
        <v>172161</v>
      </c>
      <c r="B5" s="3" t="s">
        <v>362</v>
      </c>
      <c r="C5" s="3" t="s">
        <v>303</v>
      </c>
      <c r="D5" s="3" t="s">
        <v>321</v>
      </c>
      <c r="E5" s="3" t="s">
        <v>164</v>
      </c>
      <c r="F5" s="3">
        <v>262.01</v>
      </c>
      <c r="G5" s="6">
        <v>41719</v>
      </c>
      <c r="H5" s="3" t="s">
        <v>286</v>
      </c>
      <c r="I5" s="3">
        <v>12</v>
      </c>
    </row>
    <row r="6" spans="1:9" x14ac:dyDescent="0.3">
      <c r="A6" s="3">
        <v>161080</v>
      </c>
      <c r="B6" s="3" t="s">
        <v>304</v>
      </c>
      <c r="C6" s="3" t="s">
        <v>305</v>
      </c>
      <c r="D6" s="3" t="s">
        <v>296</v>
      </c>
      <c r="E6" s="3" t="s">
        <v>94</v>
      </c>
      <c r="F6" s="3">
        <v>384.36</v>
      </c>
      <c r="G6" s="6">
        <v>42222</v>
      </c>
      <c r="H6" s="3" t="s">
        <v>292</v>
      </c>
      <c r="I6" s="3">
        <v>10</v>
      </c>
    </row>
    <row r="7" spans="1:9" x14ac:dyDescent="0.3">
      <c r="A7" s="3">
        <v>168558</v>
      </c>
      <c r="B7" s="3" t="s">
        <v>118</v>
      </c>
      <c r="C7" s="3" t="s">
        <v>452</v>
      </c>
      <c r="D7" s="3" t="s">
        <v>120</v>
      </c>
      <c r="E7" s="3" t="s">
        <v>47</v>
      </c>
      <c r="F7" s="3">
        <v>358.44</v>
      </c>
      <c r="G7" s="6">
        <v>41885</v>
      </c>
      <c r="H7" s="3" t="s">
        <v>286</v>
      </c>
      <c r="I7" s="3">
        <v>11</v>
      </c>
    </row>
    <row r="8" spans="1:9" x14ac:dyDescent="0.3">
      <c r="A8" s="3">
        <v>171742</v>
      </c>
      <c r="B8" s="3" t="s">
        <v>302</v>
      </c>
      <c r="C8" s="3" t="s">
        <v>303</v>
      </c>
      <c r="D8" s="3" t="s">
        <v>120</v>
      </c>
      <c r="E8" s="3" t="s">
        <v>30</v>
      </c>
      <c r="F8" s="3">
        <v>81.34</v>
      </c>
      <c r="G8" s="6">
        <v>42573</v>
      </c>
      <c r="H8" s="3" t="s">
        <v>297</v>
      </c>
      <c r="I8" s="3">
        <v>18</v>
      </c>
    </row>
    <row r="9" spans="1:9" x14ac:dyDescent="0.3">
      <c r="A9" s="3">
        <v>171936</v>
      </c>
      <c r="B9" s="3" t="s">
        <v>379</v>
      </c>
      <c r="C9" s="3" t="s">
        <v>380</v>
      </c>
      <c r="D9" s="3" t="s">
        <v>29</v>
      </c>
      <c r="E9" s="3" t="s">
        <v>164</v>
      </c>
      <c r="F9" s="3">
        <v>377.8</v>
      </c>
      <c r="G9" s="6">
        <v>42029</v>
      </c>
      <c r="H9" s="3" t="s">
        <v>292</v>
      </c>
      <c r="I9" s="3">
        <v>12</v>
      </c>
    </row>
    <row r="10" spans="1:9" x14ac:dyDescent="0.3">
      <c r="A10" s="3">
        <v>168514</v>
      </c>
      <c r="B10" s="3" t="s">
        <v>462</v>
      </c>
      <c r="C10" s="3" t="s">
        <v>347</v>
      </c>
      <c r="D10" s="3" t="s">
        <v>63</v>
      </c>
      <c r="E10" s="3" t="s">
        <v>164</v>
      </c>
      <c r="F10" s="3">
        <v>335</v>
      </c>
      <c r="G10" s="6">
        <v>41856</v>
      </c>
      <c r="H10" s="3" t="s">
        <v>286</v>
      </c>
      <c r="I10" s="3">
        <v>12</v>
      </c>
    </row>
    <row r="11" spans="1:9" x14ac:dyDescent="0.3">
      <c r="A11" s="3">
        <v>167891</v>
      </c>
      <c r="B11" s="3" t="s">
        <v>375</v>
      </c>
      <c r="C11" s="3" t="s">
        <v>376</v>
      </c>
      <c r="D11" s="3" t="s">
        <v>91</v>
      </c>
      <c r="E11" s="3" t="s">
        <v>94</v>
      </c>
      <c r="F11" s="3">
        <v>485.1</v>
      </c>
      <c r="G11" s="6">
        <v>42003</v>
      </c>
      <c r="H11" s="3" t="s">
        <v>286</v>
      </c>
      <c r="I11" s="3">
        <v>10</v>
      </c>
    </row>
    <row r="12" spans="1:9" x14ac:dyDescent="0.3">
      <c r="A12" s="3">
        <v>168680</v>
      </c>
      <c r="B12" s="3" t="s">
        <v>377</v>
      </c>
      <c r="C12" s="3" t="s">
        <v>378</v>
      </c>
      <c r="D12" s="3" t="s">
        <v>63</v>
      </c>
      <c r="E12" s="3" t="s">
        <v>39</v>
      </c>
      <c r="F12" s="3">
        <v>580.54999999999995</v>
      </c>
      <c r="G12" s="6">
        <v>41088</v>
      </c>
      <c r="H12" s="3" t="s">
        <v>294</v>
      </c>
      <c r="I12" s="3">
        <v>9</v>
      </c>
    </row>
    <row r="13" spans="1:9" x14ac:dyDescent="0.3">
      <c r="A13" s="3">
        <v>155638</v>
      </c>
      <c r="B13" s="3" t="s">
        <v>123</v>
      </c>
      <c r="C13" s="3" t="s">
        <v>318</v>
      </c>
      <c r="D13" s="3" t="s">
        <v>32</v>
      </c>
      <c r="E13" s="3" t="s">
        <v>72</v>
      </c>
      <c r="F13" s="3">
        <v>1374.9</v>
      </c>
      <c r="G13" s="6">
        <v>39827</v>
      </c>
      <c r="H13" s="3" t="s">
        <v>315</v>
      </c>
      <c r="I13" s="3">
        <v>3</v>
      </c>
    </row>
    <row r="14" spans="1:9" x14ac:dyDescent="0.3">
      <c r="A14" s="3">
        <v>163903</v>
      </c>
      <c r="B14" s="3" t="s">
        <v>319</v>
      </c>
      <c r="C14" s="3" t="s">
        <v>320</v>
      </c>
      <c r="D14" s="3" t="s">
        <v>321</v>
      </c>
      <c r="E14" s="3" t="s">
        <v>137</v>
      </c>
      <c r="F14" s="3">
        <v>1050.82</v>
      </c>
      <c r="G14" s="6">
        <v>40311</v>
      </c>
      <c r="H14" s="3" t="s">
        <v>284</v>
      </c>
      <c r="I14" s="3">
        <v>4</v>
      </c>
    </row>
    <row r="15" spans="1:9" x14ac:dyDescent="0.3">
      <c r="A15" s="3">
        <v>171545</v>
      </c>
      <c r="B15" s="3" t="s">
        <v>358</v>
      </c>
      <c r="C15" s="3" t="s">
        <v>359</v>
      </c>
      <c r="D15" s="3" t="s">
        <v>321</v>
      </c>
      <c r="E15" s="3" t="s">
        <v>94</v>
      </c>
      <c r="F15" s="3">
        <v>453.05</v>
      </c>
      <c r="G15" s="6">
        <v>41402</v>
      </c>
      <c r="H15" s="3" t="s">
        <v>281</v>
      </c>
      <c r="I15" s="3">
        <v>10</v>
      </c>
    </row>
    <row r="16" spans="1:9" x14ac:dyDescent="0.3">
      <c r="A16" s="3">
        <v>163777</v>
      </c>
      <c r="B16" s="3" t="s">
        <v>365</v>
      </c>
      <c r="C16" s="3" t="s">
        <v>366</v>
      </c>
      <c r="D16" s="3" t="s">
        <v>42</v>
      </c>
      <c r="E16" s="3" t="s">
        <v>23</v>
      </c>
      <c r="F16" s="3">
        <v>784.91</v>
      </c>
      <c r="G16" s="6">
        <v>40462</v>
      </c>
      <c r="H16" s="3" t="s">
        <v>284</v>
      </c>
      <c r="I16" s="3">
        <v>6</v>
      </c>
    </row>
    <row r="17" spans="1:9" x14ac:dyDescent="0.3">
      <c r="A17" s="3">
        <v>166613</v>
      </c>
      <c r="B17" s="3" t="s">
        <v>458</v>
      </c>
      <c r="C17" s="3" t="s">
        <v>459</v>
      </c>
      <c r="D17" s="3" t="s">
        <v>456</v>
      </c>
      <c r="E17" s="3" t="s">
        <v>94</v>
      </c>
      <c r="F17" s="3">
        <v>427.72</v>
      </c>
      <c r="G17" s="6">
        <v>41355</v>
      </c>
      <c r="H17" s="3" t="s">
        <v>281</v>
      </c>
      <c r="I17" s="3">
        <v>10</v>
      </c>
    </row>
    <row r="18" spans="1:9" x14ac:dyDescent="0.3">
      <c r="A18" s="3">
        <v>162047</v>
      </c>
      <c r="B18" s="3" t="s">
        <v>348</v>
      </c>
      <c r="C18" s="3" t="s">
        <v>349</v>
      </c>
      <c r="D18" s="3" t="s">
        <v>350</v>
      </c>
      <c r="E18" s="3" t="s">
        <v>72</v>
      </c>
      <c r="F18" s="3">
        <v>1153</v>
      </c>
      <c r="G18" s="6">
        <v>40250</v>
      </c>
      <c r="H18" s="3" t="s">
        <v>284</v>
      </c>
      <c r="I18" s="3">
        <v>3</v>
      </c>
    </row>
    <row r="19" spans="1:9" x14ac:dyDescent="0.3">
      <c r="A19" s="3">
        <v>163469</v>
      </c>
      <c r="B19" s="3" t="s">
        <v>174</v>
      </c>
      <c r="C19" s="3" t="s">
        <v>340</v>
      </c>
      <c r="D19" s="3" t="s">
        <v>173</v>
      </c>
      <c r="E19" s="3" t="s">
        <v>94</v>
      </c>
      <c r="F19" s="3">
        <v>447</v>
      </c>
      <c r="G19" s="6">
        <v>41069</v>
      </c>
      <c r="H19" s="3" t="s">
        <v>294</v>
      </c>
      <c r="I19" s="3">
        <v>10</v>
      </c>
    </row>
    <row r="20" spans="1:9" x14ac:dyDescent="0.3">
      <c r="A20" s="3">
        <v>166460</v>
      </c>
      <c r="B20" s="3" t="s">
        <v>371</v>
      </c>
      <c r="C20" s="3" t="s">
        <v>372</v>
      </c>
      <c r="D20" s="3" t="s">
        <v>272</v>
      </c>
      <c r="E20" s="3" t="s">
        <v>45</v>
      </c>
      <c r="F20" s="3">
        <v>626.30999999999995</v>
      </c>
      <c r="G20" s="6">
        <v>41446</v>
      </c>
      <c r="H20" s="3" t="s">
        <v>281</v>
      </c>
      <c r="I20" s="3">
        <v>8</v>
      </c>
    </row>
    <row r="21" spans="1:9" x14ac:dyDescent="0.3">
      <c r="A21" s="3">
        <v>169337</v>
      </c>
      <c r="B21" s="3" t="s">
        <v>457</v>
      </c>
      <c r="C21" s="3" t="s">
        <v>463</v>
      </c>
      <c r="D21" s="3" t="s">
        <v>29</v>
      </c>
      <c r="E21" s="3" t="s">
        <v>57</v>
      </c>
      <c r="F21" s="3">
        <v>122.5</v>
      </c>
      <c r="G21" s="6">
        <v>42153</v>
      </c>
      <c r="H21" s="3" t="s">
        <v>292</v>
      </c>
      <c r="I21" s="3">
        <v>13</v>
      </c>
    </row>
    <row r="22" spans="1:9" x14ac:dyDescent="0.3">
      <c r="A22" s="3">
        <v>526227</v>
      </c>
      <c r="B22" s="3" t="s">
        <v>309</v>
      </c>
      <c r="C22" s="3" t="s">
        <v>310</v>
      </c>
      <c r="D22" s="3" t="s">
        <v>194</v>
      </c>
      <c r="E22" s="3" t="s">
        <v>79</v>
      </c>
      <c r="F22" s="3">
        <v>802.1</v>
      </c>
      <c r="G22" s="6">
        <v>41458</v>
      </c>
      <c r="H22" s="3" t="s">
        <v>281</v>
      </c>
      <c r="I22" s="3">
        <v>5</v>
      </c>
    </row>
    <row r="23" spans="1:9" x14ac:dyDescent="0.3">
      <c r="A23" s="3">
        <v>163422</v>
      </c>
      <c r="B23" s="3" t="s">
        <v>325</v>
      </c>
      <c r="C23" s="3" t="s">
        <v>285</v>
      </c>
      <c r="D23" s="3" t="s">
        <v>32</v>
      </c>
      <c r="E23" s="3" t="s">
        <v>44</v>
      </c>
      <c r="F23" s="3">
        <v>829.94</v>
      </c>
      <c r="G23" s="6">
        <v>40758</v>
      </c>
      <c r="H23" s="3" t="s">
        <v>307</v>
      </c>
      <c r="I23" s="3">
        <v>7</v>
      </c>
    </row>
    <row r="24" spans="1:9" x14ac:dyDescent="0.3">
      <c r="A24" s="3">
        <v>523661</v>
      </c>
      <c r="B24" s="3" t="s">
        <v>335</v>
      </c>
      <c r="C24" s="3" t="s">
        <v>336</v>
      </c>
      <c r="D24" s="3" t="s">
        <v>145</v>
      </c>
      <c r="E24" s="3" t="s">
        <v>72</v>
      </c>
      <c r="F24" s="3">
        <v>1154.4000000000001</v>
      </c>
      <c r="G24" s="6">
        <v>39528</v>
      </c>
      <c r="H24" s="3" t="s">
        <v>345</v>
      </c>
      <c r="I24" s="3">
        <v>3</v>
      </c>
    </row>
    <row r="25" spans="1:9" x14ac:dyDescent="0.3">
      <c r="A25" s="3">
        <v>174083</v>
      </c>
      <c r="B25" s="3" t="s">
        <v>464</v>
      </c>
      <c r="C25" s="3" t="s">
        <v>465</v>
      </c>
      <c r="D25" s="3" t="s">
        <v>60</v>
      </c>
      <c r="E25" s="3" t="s">
        <v>57</v>
      </c>
      <c r="F25" s="3">
        <v>205.52</v>
      </c>
      <c r="G25" s="6">
        <v>42118</v>
      </c>
      <c r="H25" s="3" t="s">
        <v>292</v>
      </c>
      <c r="I25" s="3">
        <v>13</v>
      </c>
    </row>
    <row r="26" spans="1:9" x14ac:dyDescent="0.3">
      <c r="A26" s="3">
        <v>159703</v>
      </c>
      <c r="B26" s="3" t="s">
        <v>83</v>
      </c>
      <c r="C26" s="3" t="s">
        <v>285</v>
      </c>
      <c r="D26" s="3" t="s">
        <v>182</v>
      </c>
      <c r="E26" s="3" t="s">
        <v>44</v>
      </c>
      <c r="F26" s="3">
        <v>618.74</v>
      </c>
      <c r="G26" s="6">
        <v>41319</v>
      </c>
      <c r="H26" s="3" t="s">
        <v>281</v>
      </c>
      <c r="I26" s="3">
        <v>7</v>
      </c>
    </row>
    <row r="27" spans="1:9" x14ac:dyDescent="0.3">
      <c r="A27" s="3">
        <v>164736</v>
      </c>
      <c r="B27" s="3" t="s">
        <v>83</v>
      </c>
      <c r="C27" s="3" t="s">
        <v>287</v>
      </c>
      <c r="D27" s="3" t="s">
        <v>182</v>
      </c>
      <c r="E27" s="3" t="s">
        <v>30</v>
      </c>
      <c r="F27" s="3">
        <v>78</v>
      </c>
      <c r="G27" s="6">
        <v>42580</v>
      </c>
      <c r="H27" s="3" t="s">
        <v>297</v>
      </c>
      <c r="I27" s="3">
        <v>18</v>
      </c>
    </row>
    <row r="28" spans="1:9" x14ac:dyDescent="0.3">
      <c r="A28" s="3">
        <v>525178</v>
      </c>
      <c r="B28" s="3" t="s">
        <v>111</v>
      </c>
      <c r="C28" s="3" t="s">
        <v>298</v>
      </c>
      <c r="D28" s="3" t="s">
        <v>113</v>
      </c>
      <c r="E28" s="3" t="s">
        <v>164</v>
      </c>
      <c r="F28" s="3">
        <v>422</v>
      </c>
      <c r="G28" s="6">
        <v>41859</v>
      </c>
      <c r="H28" s="3" t="s">
        <v>286</v>
      </c>
      <c r="I28" s="3">
        <v>12</v>
      </c>
    </row>
    <row r="29" spans="1:9" x14ac:dyDescent="0.3">
      <c r="A29" s="3">
        <v>528953</v>
      </c>
      <c r="B29" s="3" t="s">
        <v>326</v>
      </c>
      <c r="C29" s="3" t="s">
        <v>327</v>
      </c>
      <c r="D29" s="3" t="s">
        <v>328</v>
      </c>
      <c r="E29" s="3" t="s">
        <v>94</v>
      </c>
      <c r="F29" s="3">
        <v>430</v>
      </c>
      <c r="G29" s="6">
        <v>41039</v>
      </c>
      <c r="H29" s="3" t="s">
        <v>294</v>
      </c>
      <c r="I29" s="3">
        <v>10</v>
      </c>
    </row>
    <row r="30" spans="1:9" x14ac:dyDescent="0.3">
      <c r="A30" s="3">
        <v>533716</v>
      </c>
      <c r="B30" s="3" t="s">
        <v>466</v>
      </c>
      <c r="C30" s="3" t="s">
        <v>467</v>
      </c>
      <c r="D30" s="3" t="s">
        <v>113</v>
      </c>
      <c r="E30" s="3" t="s">
        <v>30</v>
      </c>
      <c r="F30" s="3">
        <v>95</v>
      </c>
      <c r="G30" s="6">
        <v>42419</v>
      </c>
      <c r="H30" s="3" t="s">
        <v>297</v>
      </c>
      <c r="I30" s="3">
        <v>18</v>
      </c>
    </row>
    <row r="31" spans="1:9" x14ac:dyDescent="0.3">
      <c r="A31" s="3">
        <v>525908</v>
      </c>
      <c r="B31" s="3" t="s">
        <v>316</v>
      </c>
      <c r="C31" s="3" t="s">
        <v>317</v>
      </c>
      <c r="D31" s="3" t="s">
        <v>113</v>
      </c>
      <c r="E31" s="3" t="s">
        <v>214</v>
      </c>
      <c r="F31" s="3">
        <v>1592.5</v>
      </c>
      <c r="G31" s="6">
        <v>40090</v>
      </c>
      <c r="H31" s="3" t="s">
        <v>315</v>
      </c>
      <c r="I31" s="3">
        <v>2</v>
      </c>
    </row>
    <row r="32" spans="1:9" x14ac:dyDescent="0.3">
      <c r="A32" s="3">
        <v>166963</v>
      </c>
      <c r="B32" s="3" t="s">
        <v>367</v>
      </c>
      <c r="C32" s="3" t="s">
        <v>368</v>
      </c>
      <c r="D32" s="3" t="s">
        <v>369</v>
      </c>
      <c r="E32" s="3" t="s">
        <v>79</v>
      </c>
      <c r="F32" s="3">
        <v>938.76</v>
      </c>
      <c r="G32" s="6">
        <v>39824</v>
      </c>
      <c r="H32" s="3" t="s">
        <v>315</v>
      </c>
      <c r="I32" s="3">
        <v>5</v>
      </c>
    </row>
    <row r="33" spans="1:9" x14ac:dyDescent="0.3">
      <c r="A33" s="3">
        <v>171418</v>
      </c>
      <c r="B33" s="3" t="s">
        <v>367</v>
      </c>
      <c r="C33" s="3" t="s">
        <v>370</v>
      </c>
      <c r="D33" s="3" t="s">
        <v>369</v>
      </c>
      <c r="E33" s="3" t="s">
        <v>45</v>
      </c>
      <c r="F33" s="3">
        <v>614.64</v>
      </c>
      <c r="G33" s="6">
        <v>40894</v>
      </c>
      <c r="H33" s="3" t="s">
        <v>307</v>
      </c>
      <c r="I33" s="3">
        <v>8</v>
      </c>
    </row>
    <row r="34" spans="1:9" x14ac:dyDescent="0.3">
      <c r="A34" s="3">
        <v>149749</v>
      </c>
      <c r="B34" s="3" t="s">
        <v>306</v>
      </c>
      <c r="C34" s="3" t="s">
        <v>303</v>
      </c>
      <c r="D34" s="3" t="s">
        <v>147</v>
      </c>
      <c r="E34" s="3" t="s">
        <v>23</v>
      </c>
      <c r="F34" s="3">
        <v>817.8</v>
      </c>
      <c r="G34" s="6">
        <v>40205</v>
      </c>
      <c r="H34" s="3" t="s">
        <v>284</v>
      </c>
      <c r="I34" s="3">
        <v>6</v>
      </c>
    </row>
    <row r="35" spans="1:9" x14ac:dyDescent="0.3">
      <c r="A35" s="3">
        <v>155587</v>
      </c>
      <c r="B35" s="3" t="s">
        <v>306</v>
      </c>
      <c r="C35" s="3" t="s">
        <v>308</v>
      </c>
      <c r="D35" s="3" t="s">
        <v>147</v>
      </c>
      <c r="E35" s="3" t="s">
        <v>79</v>
      </c>
      <c r="F35" s="3">
        <v>923.88</v>
      </c>
      <c r="G35" s="6">
        <v>40984</v>
      </c>
      <c r="H35" s="3" t="s">
        <v>294</v>
      </c>
      <c r="I35" s="3">
        <v>5</v>
      </c>
    </row>
    <row r="36" spans="1:9" x14ac:dyDescent="0.3">
      <c r="A36" s="3">
        <v>529713</v>
      </c>
      <c r="B36" s="3" t="s">
        <v>332</v>
      </c>
      <c r="C36" s="3" t="s">
        <v>333</v>
      </c>
      <c r="D36" s="3" t="s">
        <v>334</v>
      </c>
      <c r="E36" s="3" t="s">
        <v>39</v>
      </c>
      <c r="F36" s="3">
        <v>380.8</v>
      </c>
      <c r="G36" s="6">
        <v>40732</v>
      </c>
      <c r="H36" s="3" t="s">
        <v>307</v>
      </c>
      <c r="I36" s="3">
        <v>9</v>
      </c>
    </row>
    <row r="37" spans="1:9" x14ac:dyDescent="0.3">
      <c r="A37" s="3">
        <v>524538</v>
      </c>
      <c r="B37" s="3" t="s">
        <v>357</v>
      </c>
      <c r="C37" s="3" t="s">
        <v>338</v>
      </c>
      <c r="D37" s="3" t="s">
        <v>76</v>
      </c>
      <c r="E37" s="3" t="s">
        <v>72</v>
      </c>
      <c r="F37" s="3">
        <v>1180.5</v>
      </c>
      <c r="G37" s="6">
        <v>40469</v>
      </c>
      <c r="H37" s="3" t="s">
        <v>284</v>
      </c>
      <c r="I37" s="3">
        <v>3</v>
      </c>
    </row>
    <row r="38" spans="1:9" x14ac:dyDescent="0.3">
      <c r="A38" s="3">
        <v>532944</v>
      </c>
      <c r="B38" s="3" t="s">
        <v>363</v>
      </c>
      <c r="C38" s="3" t="s">
        <v>468</v>
      </c>
      <c r="D38" s="3" t="s">
        <v>76</v>
      </c>
      <c r="E38" s="3" t="s">
        <v>57</v>
      </c>
      <c r="F38" s="3">
        <v>348.1</v>
      </c>
      <c r="G38" s="6">
        <v>42551</v>
      </c>
      <c r="H38" s="3" t="s">
        <v>297</v>
      </c>
      <c r="I38" s="3">
        <v>13</v>
      </c>
    </row>
    <row r="39" spans="1:9" x14ac:dyDescent="0.3">
      <c r="A39" s="3">
        <v>525433</v>
      </c>
      <c r="B39" s="3" t="s">
        <v>279</v>
      </c>
      <c r="C39" s="3" t="s">
        <v>280</v>
      </c>
      <c r="D39" s="3" t="s">
        <v>76</v>
      </c>
      <c r="E39" s="3" t="s">
        <v>72</v>
      </c>
      <c r="F39" s="3">
        <v>1243</v>
      </c>
      <c r="G39" s="6">
        <v>41067</v>
      </c>
      <c r="H39" s="3" t="s">
        <v>294</v>
      </c>
      <c r="I39" s="3">
        <v>3</v>
      </c>
    </row>
    <row r="40" spans="1:9" x14ac:dyDescent="0.3">
      <c r="A40" s="3">
        <v>523658</v>
      </c>
      <c r="B40" s="3" t="s">
        <v>140</v>
      </c>
      <c r="C40" s="3" t="s">
        <v>329</v>
      </c>
      <c r="D40" s="3" t="s">
        <v>142</v>
      </c>
      <c r="E40" s="3" t="s">
        <v>94</v>
      </c>
      <c r="F40" s="3">
        <v>406.4</v>
      </c>
      <c r="G40" s="6">
        <v>41514</v>
      </c>
      <c r="H40" s="3" t="s">
        <v>281</v>
      </c>
      <c r="I40" s="3">
        <v>10</v>
      </c>
    </row>
    <row r="41" spans="1:9" x14ac:dyDescent="0.3">
      <c r="A41" s="3">
        <v>526760</v>
      </c>
      <c r="B41" s="3" t="s">
        <v>341</v>
      </c>
      <c r="C41" s="3" t="s">
        <v>342</v>
      </c>
      <c r="D41" s="3" t="s">
        <v>142</v>
      </c>
      <c r="E41" s="3" t="s">
        <v>47</v>
      </c>
      <c r="F41" s="3">
        <v>445</v>
      </c>
      <c r="G41" s="6">
        <v>41460</v>
      </c>
      <c r="H41" s="3" t="s">
        <v>281</v>
      </c>
      <c r="I41" s="3">
        <v>11</v>
      </c>
    </row>
    <row r="42" spans="1:9" x14ac:dyDescent="0.3">
      <c r="A42" s="3">
        <v>524944</v>
      </c>
      <c r="B42" s="3" t="s">
        <v>337</v>
      </c>
      <c r="C42" s="3" t="s">
        <v>338</v>
      </c>
      <c r="D42" s="3" t="s">
        <v>339</v>
      </c>
      <c r="E42" s="3" t="s">
        <v>79</v>
      </c>
      <c r="F42" s="3">
        <v>733</v>
      </c>
      <c r="G42" s="6">
        <v>41323</v>
      </c>
      <c r="H42" s="3" t="s">
        <v>281</v>
      </c>
      <c r="I42" s="3">
        <v>5</v>
      </c>
    </row>
    <row r="43" spans="1:9" x14ac:dyDescent="0.3">
      <c r="A43" s="3">
        <v>524238</v>
      </c>
      <c r="B43" s="3" t="s">
        <v>282</v>
      </c>
      <c r="C43" s="3" t="s">
        <v>283</v>
      </c>
      <c r="D43" s="3" t="s">
        <v>76</v>
      </c>
      <c r="E43" s="3" t="s">
        <v>214</v>
      </c>
      <c r="F43" s="3">
        <v>1593.5</v>
      </c>
      <c r="G43" s="6">
        <v>39988</v>
      </c>
      <c r="H43" s="3" t="s">
        <v>315</v>
      </c>
      <c r="I43" s="3">
        <v>2</v>
      </c>
    </row>
    <row r="44" spans="1:9" x14ac:dyDescent="0.3">
      <c r="A44" s="3">
        <v>518894</v>
      </c>
      <c r="B44" s="3" t="s">
        <v>352</v>
      </c>
      <c r="C44" s="3" t="s">
        <v>327</v>
      </c>
      <c r="D44" s="3" t="s">
        <v>113</v>
      </c>
      <c r="E44" s="3" t="s">
        <v>469</v>
      </c>
      <c r="F44" s="3">
        <v>1684.3</v>
      </c>
      <c r="G44" s="6">
        <v>40043</v>
      </c>
      <c r="H44" s="3" t="s">
        <v>315</v>
      </c>
      <c r="I44" s="3" t="e">
        <v>#N/A</v>
      </c>
    </row>
    <row r="45" spans="1:9" x14ac:dyDescent="0.3">
      <c r="A45" s="3">
        <v>526965</v>
      </c>
      <c r="B45" s="3" t="s">
        <v>346</v>
      </c>
      <c r="C45" s="3" t="s">
        <v>347</v>
      </c>
      <c r="D45" s="3" t="s">
        <v>237</v>
      </c>
      <c r="E45" s="3" t="s">
        <v>45</v>
      </c>
      <c r="F45" s="3">
        <v>856.4</v>
      </c>
      <c r="G45" s="6">
        <v>41283</v>
      </c>
      <c r="H45" s="3" t="s">
        <v>281</v>
      </c>
      <c r="I45" s="3">
        <v>8</v>
      </c>
    </row>
    <row r="46" spans="1:9" x14ac:dyDescent="0.3">
      <c r="A46" s="3">
        <v>531220</v>
      </c>
      <c r="B46" s="3" t="s">
        <v>470</v>
      </c>
      <c r="C46" s="3" t="s">
        <v>471</v>
      </c>
      <c r="D46" s="3" t="s">
        <v>472</v>
      </c>
      <c r="E46" s="3" t="s">
        <v>57</v>
      </c>
      <c r="F46" s="3">
        <v>196.78</v>
      </c>
      <c r="G46" s="6">
        <v>41674</v>
      </c>
      <c r="H46" s="3" t="s">
        <v>286</v>
      </c>
      <c r="I46" s="3">
        <v>13</v>
      </c>
    </row>
    <row r="47" spans="1:9" x14ac:dyDescent="0.3">
      <c r="A47" s="3">
        <v>174897</v>
      </c>
      <c r="B47" s="3" t="s">
        <v>473</v>
      </c>
      <c r="C47" s="3" t="s">
        <v>474</v>
      </c>
      <c r="D47" s="3" t="s">
        <v>195</v>
      </c>
      <c r="E47" s="3" t="s">
        <v>30</v>
      </c>
      <c r="F47" s="3">
        <v>81.5</v>
      </c>
      <c r="G47" s="6">
        <v>42208</v>
      </c>
      <c r="H47" s="3" t="s">
        <v>292</v>
      </c>
      <c r="I47" s="3">
        <v>18</v>
      </c>
    </row>
    <row r="48" spans="1:9" x14ac:dyDescent="0.3">
      <c r="A48" s="3">
        <v>525762</v>
      </c>
      <c r="B48" s="3" t="s">
        <v>313</v>
      </c>
      <c r="C48" s="3" t="s">
        <v>314</v>
      </c>
      <c r="D48" s="3" t="s">
        <v>113</v>
      </c>
      <c r="E48" s="3" t="s">
        <v>72</v>
      </c>
      <c r="F48" s="3">
        <v>1325.7</v>
      </c>
      <c r="G48" s="6">
        <v>39667</v>
      </c>
      <c r="H48" s="3" t="s">
        <v>345</v>
      </c>
      <c r="I48" s="3">
        <v>3</v>
      </c>
    </row>
    <row r="49" spans="1:9" x14ac:dyDescent="0.3">
      <c r="A49" s="3">
        <v>169739</v>
      </c>
      <c r="B49" s="3" t="s">
        <v>299</v>
      </c>
      <c r="C49" s="3" t="s">
        <v>300</v>
      </c>
      <c r="D49" s="3" t="s">
        <v>22</v>
      </c>
      <c r="E49" s="3" t="s">
        <v>57</v>
      </c>
      <c r="F49" s="3">
        <v>224.52</v>
      </c>
      <c r="G49" s="6">
        <v>41908</v>
      </c>
      <c r="H49" s="3" t="s">
        <v>286</v>
      </c>
      <c r="I49" s="3">
        <v>13</v>
      </c>
    </row>
    <row r="50" spans="1:9" x14ac:dyDescent="0.3">
      <c r="A50" s="3">
        <v>170748</v>
      </c>
      <c r="B50" s="3" t="s">
        <v>373</v>
      </c>
      <c r="C50" s="3" t="s">
        <v>374</v>
      </c>
      <c r="D50" s="3" t="s">
        <v>46</v>
      </c>
      <c r="E50" s="3" t="s">
        <v>39</v>
      </c>
      <c r="F50" s="3">
        <v>543.66</v>
      </c>
      <c r="G50" s="6">
        <v>41862</v>
      </c>
      <c r="H50" s="3" t="s">
        <v>286</v>
      </c>
      <c r="I50" s="3">
        <v>9</v>
      </c>
    </row>
    <row r="51" spans="1:9" x14ac:dyDescent="0.3">
      <c r="A51" s="3">
        <v>166867</v>
      </c>
      <c r="B51" s="3" t="s">
        <v>360</v>
      </c>
      <c r="C51" s="3" t="s">
        <v>361</v>
      </c>
      <c r="D51" s="3" t="s">
        <v>34</v>
      </c>
      <c r="E51" s="3" t="s">
        <v>94</v>
      </c>
      <c r="F51" s="3">
        <v>465.62</v>
      </c>
      <c r="G51" s="6">
        <v>40976</v>
      </c>
      <c r="H51" s="3" t="s">
        <v>294</v>
      </c>
      <c r="I51" s="3">
        <v>10</v>
      </c>
    </row>
    <row r="52" spans="1:9" x14ac:dyDescent="0.3">
      <c r="A52" s="3">
        <v>530517</v>
      </c>
      <c r="B52" s="3" t="s">
        <v>343</v>
      </c>
      <c r="C52" s="3" t="s">
        <v>344</v>
      </c>
      <c r="D52" s="3" t="s">
        <v>180</v>
      </c>
      <c r="E52" s="3" t="s">
        <v>39</v>
      </c>
      <c r="F52" s="3">
        <v>386.6</v>
      </c>
      <c r="G52" s="6">
        <v>41382</v>
      </c>
      <c r="H52" s="3" t="s">
        <v>281</v>
      </c>
      <c r="I52" s="3">
        <v>9</v>
      </c>
    </row>
    <row r="53" spans="1:9" x14ac:dyDescent="0.3">
      <c r="A53" s="3">
        <v>170129</v>
      </c>
      <c r="B53" s="3" t="s">
        <v>475</v>
      </c>
      <c r="C53" s="3" t="s">
        <v>476</v>
      </c>
      <c r="D53" s="3" t="s">
        <v>477</v>
      </c>
      <c r="E53" s="3" t="s">
        <v>57</v>
      </c>
      <c r="F53" s="3">
        <v>136.63999999999999</v>
      </c>
      <c r="G53" s="6">
        <v>42420</v>
      </c>
      <c r="H53" s="3" t="s">
        <v>297</v>
      </c>
      <c r="I53" s="3">
        <v>13</v>
      </c>
    </row>
    <row r="54" spans="1:9" x14ac:dyDescent="0.3">
      <c r="A54" s="3">
        <v>176286</v>
      </c>
      <c r="B54" s="3" t="s">
        <v>478</v>
      </c>
      <c r="C54" s="3" t="s">
        <v>318</v>
      </c>
      <c r="D54" s="3" t="s">
        <v>291</v>
      </c>
      <c r="E54" s="3" t="s">
        <v>30</v>
      </c>
      <c r="F54" s="3">
        <v>91.84</v>
      </c>
      <c r="G54" s="6">
        <v>42577</v>
      </c>
      <c r="H54" s="3" t="s">
        <v>297</v>
      </c>
      <c r="I54" s="3">
        <v>18</v>
      </c>
    </row>
    <row r="55" spans="1:9" x14ac:dyDescent="0.3">
      <c r="A55" s="3">
        <v>170600</v>
      </c>
      <c r="B55" s="3" t="s">
        <v>269</v>
      </c>
      <c r="C55" s="3" t="s">
        <v>301</v>
      </c>
      <c r="D55" s="3" t="s">
        <v>22</v>
      </c>
      <c r="E55" s="3" t="s">
        <v>57</v>
      </c>
      <c r="F55" s="3">
        <v>112.12</v>
      </c>
      <c r="G55" s="6">
        <v>42563</v>
      </c>
      <c r="H55" s="3" t="s">
        <v>297</v>
      </c>
      <c r="I55" s="3">
        <v>13</v>
      </c>
    </row>
    <row r="56" spans="1:9" x14ac:dyDescent="0.3">
      <c r="A56" s="3">
        <v>169195</v>
      </c>
      <c r="B56" s="3" t="s">
        <v>275</v>
      </c>
      <c r="C56" s="3" t="s">
        <v>381</v>
      </c>
      <c r="D56" s="3" t="s">
        <v>197</v>
      </c>
      <c r="E56" s="3" t="s">
        <v>47</v>
      </c>
      <c r="F56" s="3">
        <v>353</v>
      </c>
      <c r="G56" s="6">
        <v>41431</v>
      </c>
      <c r="H56" s="3" t="s">
        <v>281</v>
      </c>
      <c r="I56" s="3">
        <v>11</v>
      </c>
    </row>
    <row r="57" spans="1:9" x14ac:dyDescent="0.3">
      <c r="A57" s="3">
        <v>149447</v>
      </c>
      <c r="B57" s="3" t="s">
        <v>351</v>
      </c>
      <c r="C57" s="3" t="s">
        <v>295</v>
      </c>
      <c r="D57" s="3" t="s">
        <v>197</v>
      </c>
      <c r="E57" s="3" t="s">
        <v>479</v>
      </c>
      <c r="F57" s="3">
        <v>1705</v>
      </c>
      <c r="G57" s="6">
        <v>39757</v>
      </c>
      <c r="H57" s="3" t="s">
        <v>345</v>
      </c>
      <c r="I57" s="3" t="e">
        <v>#N/A</v>
      </c>
    </row>
    <row r="58" spans="1:9" x14ac:dyDescent="0.3">
      <c r="A58" s="3">
        <v>531140</v>
      </c>
      <c r="B58" s="3" t="s">
        <v>363</v>
      </c>
      <c r="C58" s="3" t="s">
        <v>364</v>
      </c>
      <c r="D58" s="3" t="s">
        <v>246</v>
      </c>
      <c r="E58" s="3" t="s">
        <v>164</v>
      </c>
      <c r="F58" s="3">
        <v>397</v>
      </c>
      <c r="G58" s="6">
        <v>41806</v>
      </c>
      <c r="H58" s="3" t="s">
        <v>286</v>
      </c>
      <c r="I58" s="3">
        <v>12</v>
      </c>
    </row>
    <row r="59" spans="1:9" x14ac:dyDescent="0.3">
      <c r="A59" s="3">
        <v>155132</v>
      </c>
      <c r="B59" s="3" t="s">
        <v>322</v>
      </c>
      <c r="C59" s="3" t="s">
        <v>323</v>
      </c>
      <c r="D59" s="3" t="s">
        <v>324</v>
      </c>
      <c r="E59" s="3" t="s">
        <v>23</v>
      </c>
      <c r="F59" s="3">
        <v>705</v>
      </c>
      <c r="G59" s="6">
        <v>40960</v>
      </c>
      <c r="H59" s="3" t="s">
        <v>294</v>
      </c>
      <c r="I59" s="3">
        <v>6</v>
      </c>
    </row>
    <row r="60" spans="1:9" x14ac:dyDescent="0.3">
      <c r="A60" s="3">
        <v>169278</v>
      </c>
      <c r="B60" s="3" t="s">
        <v>353</v>
      </c>
      <c r="C60" s="3" t="s">
        <v>354</v>
      </c>
      <c r="D60" s="3" t="s">
        <v>38</v>
      </c>
      <c r="E60" s="3" t="s">
        <v>23</v>
      </c>
      <c r="F60" s="3">
        <v>985.6</v>
      </c>
      <c r="G60" s="6">
        <v>41496</v>
      </c>
      <c r="H60" s="3" t="s">
        <v>281</v>
      </c>
      <c r="I60" s="3">
        <v>6</v>
      </c>
    </row>
    <row r="61" spans="1:9" x14ac:dyDescent="0.3">
      <c r="A61" s="3">
        <v>156009</v>
      </c>
      <c r="B61" s="3" t="s">
        <v>353</v>
      </c>
      <c r="C61" s="3" t="s">
        <v>355</v>
      </c>
      <c r="D61" s="3" t="s">
        <v>38</v>
      </c>
      <c r="E61" s="3" t="s">
        <v>23</v>
      </c>
      <c r="F61" s="3">
        <v>845.6</v>
      </c>
      <c r="G61" s="6">
        <v>41193</v>
      </c>
      <c r="H61" s="3" t="s">
        <v>294</v>
      </c>
      <c r="I61" s="3">
        <v>6</v>
      </c>
    </row>
    <row r="62" spans="1:9" x14ac:dyDescent="0.3">
      <c r="A62" s="3">
        <v>169279</v>
      </c>
      <c r="B62" s="3" t="s">
        <v>353</v>
      </c>
      <c r="C62" s="3" t="s">
        <v>356</v>
      </c>
      <c r="D62" s="3" t="s">
        <v>38</v>
      </c>
      <c r="E62" s="3" t="s">
        <v>47</v>
      </c>
      <c r="F62" s="3">
        <v>321.2</v>
      </c>
      <c r="G62" s="6">
        <v>42250</v>
      </c>
      <c r="H62" s="3" t="s">
        <v>292</v>
      </c>
      <c r="I62" s="3">
        <v>11</v>
      </c>
    </row>
    <row r="63" spans="1:9" x14ac:dyDescent="0.3">
      <c r="A63" s="3">
        <v>152494</v>
      </c>
      <c r="B63" s="3" t="s">
        <v>37</v>
      </c>
      <c r="C63" s="3" t="s">
        <v>370</v>
      </c>
      <c r="D63" s="3" t="s">
        <v>197</v>
      </c>
      <c r="E63" s="3" t="s">
        <v>72</v>
      </c>
      <c r="F63" s="3">
        <v>1241.7</v>
      </c>
      <c r="G63" s="6">
        <v>39688</v>
      </c>
      <c r="H63" s="3" t="s">
        <v>345</v>
      </c>
      <c r="I63" s="3">
        <v>3</v>
      </c>
    </row>
    <row r="64" spans="1:9" x14ac:dyDescent="0.3">
      <c r="A64" s="3">
        <v>529434</v>
      </c>
      <c r="B64" s="3" t="s">
        <v>480</v>
      </c>
      <c r="C64" s="3" t="s">
        <v>481</v>
      </c>
      <c r="D64" s="3" t="s">
        <v>113</v>
      </c>
      <c r="E64" s="3" t="s">
        <v>30</v>
      </c>
      <c r="F64" s="3">
        <v>60</v>
      </c>
      <c r="G64" s="6">
        <v>42548</v>
      </c>
      <c r="H64" s="3" t="s">
        <v>297</v>
      </c>
      <c r="I64" s="3">
        <v>18</v>
      </c>
    </row>
    <row r="65" spans="1:9" x14ac:dyDescent="0.3">
      <c r="A65" s="3">
        <v>524246</v>
      </c>
      <c r="B65" s="3" t="s">
        <v>311</v>
      </c>
      <c r="C65" s="3" t="s">
        <v>312</v>
      </c>
      <c r="D65" s="3" t="s">
        <v>194</v>
      </c>
      <c r="E65" s="3" t="s">
        <v>79</v>
      </c>
      <c r="F65" s="3">
        <v>858</v>
      </c>
      <c r="G65" s="6">
        <v>40813</v>
      </c>
      <c r="H65" s="3" t="s">
        <v>307</v>
      </c>
      <c r="I65" s="3">
        <v>5</v>
      </c>
    </row>
    <row r="66" spans="1:9" x14ac:dyDescent="0.3">
      <c r="A66" s="3">
        <v>170782</v>
      </c>
      <c r="B66" s="3" t="s">
        <v>49</v>
      </c>
      <c r="C66" s="3" t="s">
        <v>50</v>
      </c>
      <c r="D66" s="3" t="s">
        <v>32</v>
      </c>
      <c r="E66" s="3" t="s">
        <v>164</v>
      </c>
      <c r="F66" s="3">
        <v>854.29</v>
      </c>
      <c r="G66" s="6">
        <v>40990</v>
      </c>
      <c r="H66" s="3" t="s">
        <v>294</v>
      </c>
      <c r="I66" s="3">
        <v>12</v>
      </c>
    </row>
    <row r="67" spans="1:9" x14ac:dyDescent="0.3">
      <c r="A67" s="3">
        <v>167001</v>
      </c>
      <c r="B67" s="3" t="s">
        <v>121</v>
      </c>
      <c r="C67" s="3" t="s">
        <v>122</v>
      </c>
      <c r="D67" s="3" t="s">
        <v>120</v>
      </c>
      <c r="E67" s="3" t="s">
        <v>64</v>
      </c>
      <c r="F67" s="3">
        <v>508.62</v>
      </c>
      <c r="G67" s="6">
        <v>41399</v>
      </c>
      <c r="H67" s="3" t="s">
        <v>281</v>
      </c>
      <c r="I67" s="3">
        <v>14</v>
      </c>
    </row>
    <row r="68" spans="1:9" x14ac:dyDescent="0.3">
      <c r="A68" s="3">
        <v>167002</v>
      </c>
      <c r="B68" s="3" t="s">
        <v>121</v>
      </c>
      <c r="C68" s="3" t="s">
        <v>52</v>
      </c>
      <c r="D68" s="3" t="s">
        <v>120</v>
      </c>
      <c r="E68" s="3" t="s">
        <v>35</v>
      </c>
      <c r="F68" s="3">
        <v>36.64</v>
      </c>
      <c r="G68" s="6">
        <v>42654</v>
      </c>
      <c r="H68" s="3" t="s">
        <v>297</v>
      </c>
      <c r="I68" s="3">
        <v>17</v>
      </c>
    </row>
    <row r="69" spans="1:9" x14ac:dyDescent="0.3">
      <c r="A69" s="3">
        <v>166869</v>
      </c>
      <c r="B69" s="3" t="s">
        <v>77</v>
      </c>
      <c r="C69" s="3" t="s">
        <v>78</v>
      </c>
      <c r="D69" s="3" t="s">
        <v>34</v>
      </c>
      <c r="E69" s="3" t="s">
        <v>85</v>
      </c>
      <c r="F69" s="3">
        <v>668.96</v>
      </c>
      <c r="G69" s="6">
        <v>41575</v>
      </c>
      <c r="H69" s="3" t="s">
        <v>281</v>
      </c>
      <c r="I69" s="3">
        <v>15</v>
      </c>
    </row>
    <row r="70" spans="1:9" x14ac:dyDescent="0.3">
      <c r="A70" s="3">
        <v>161672</v>
      </c>
      <c r="B70" s="3" t="s">
        <v>65</v>
      </c>
      <c r="C70" s="3" t="s">
        <v>66</v>
      </c>
      <c r="D70" s="3" t="s">
        <v>60</v>
      </c>
      <c r="E70" s="3" t="s">
        <v>79</v>
      </c>
      <c r="F70" s="3">
        <v>1851.46</v>
      </c>
      <c r="G70" s="6">
        <v>40231</v>
      </c>
      <c r="H70" s="3" t="s">
        <v>284</v>
      </c>
      <c r="I70" s="3">
        <v>5</v>
      </c>
    </row>
    <row r="71" spans="1:9" x14ac:dyDescent="0.3">
      <c r="A71" s="3">
        <v>532232</v>
      </c>
      <c r="B71" s="3" t="s">
        <v>482</v>
      </c>
      <c r="C71" s="3" t="s">
        <v>483</v>
      </c>
      <c r="D71" s="3" t="s">
        <v>82</v>
      </c>
      <c r="E71" s="3" t="s">
        <v>61</v>
      </c>
      <c r="F71" s="3">
        <v>467.41</v>
      </c>
      <c r="G71" s="6">
        <v>41931</v>
      </c>
      <c r="H71" s="3" t="s">
        <v>286</v>
      </c>
      <c r="I71" s="3">
        <v>16</v>
      </c>
    </row>
    <row r="72" spans="1:9" x14ac:dyDescent="0.3">
      <c r="A72" s="3">
        <v>525598</v>
      </c>
      <c r="B72" s="3" t="s">
        <v>80</v>
      </c>
      <c r="C72" s="3" t="s">
        <v>81</v>
      </c>
      <c r="D72" s="3" t="s">
        <v>76</v>
      </c>
      <c r="E72" s="3" t="s">
        <v>137</v>
      </c>
      <c r="F72" s="3">
        <v>2008.16</v>
      </c>
      <c r="G72" s="6">
        <v>40325</v>
      </c>
      <c r="H72" s="3" t="s">
        <v>284</v>
      </c>
      <c r="I72" s="3">
        <v>4</v>
      </c>
    </row>
    <row r="73" spans="1:9" x14ac:dyDescent="0.3">
      <c r="A73" s="3">
        <v>165356</v>
      </c>
      <c r="B73" s="3" t="s">
        <v>95</v>
      </c>
      <c r="C73" s="3" t="s">
        <v>96</v>
      </c>
      <c r="D73" s="3" t="s">
        <v>32</v>
      </c>
      <c r="E73" s="3" t="s">
        <v>45</v>
      </c>
      <c r="F73" s="3">
        <v>1276.8800000000001</v>
      </c>
      <c r="G73" s="6">
        <v>41813</v>
      </c>
      <c r="H73" s="3" t="s">
        <v>286</v>
      </c>
      <c r="I73" s="3">
        <v>8</v>
      </c>
    </row>
    <row r="74" spans="1:9" x14ac:dyDescent="0.3">
      <c r="A74" s="3">
        <v>165129</v>
      </c>
      <c r="B74" s="3" t="s">
        <v>89</v>
      </c>
      <c r="C74" s="3" t="s">
        <v>90</v>
      </c>
      <c r="D74" s="3" t="s">
        <v>91</v>
      </c>
      <c r="E74" s="3" t="s">
        <v>64</v>
      </c>
      <c r="F74" s="3">
        <v>563.44000000000005</v>
      </c>
      <c r="G74" s="6">
        <v>42380</v>
      </c>
      <c r="H74" s="3" t="s">
        <v>297</v>
      </c>
      <c r="I74" s="3">
        <v>14</v>
      </c>
    </row>
    <row r="75" spans="1:9" x14ac:dyDescent="0.3">
      <c r="A75" s="3">
        <v>169924</v>
      </c>
      <c r="B75" s="3" t="s">
        <v>118</v>
      </c>
      <c r="C75" s="3" t="s">
        <v>119</v>
      </c>
      <c r="D75" s="3" t="s">
        <v>120</v>
      </c>
      <c r="E75" s="3" t="s">
        <v>30</v>
      </c>
      <c r="F75" s="3">
        <v>202.41</v>
      </c>
      <c r="G75" s="6">
        <v>42662</v>
      </c>
      <c r="H75" s="3" t="s">
        <v>297</v>
      </c>
      <c r="I75" s="3">
        <v>18</v>
      </c>
    </row>
    <row r="76" spans="1:9" x14ac:dyDescent="0.3">
      <c r="A76" s="3">
        <v>170267</v>
      </c>
      <c r="B76" s="3" t="s">
        <v>67</v>
      </c>
      <c r="C76" s="3" t="s">
        <v>68</v>
      </c>
      <c r="D76" s="3" t="s">
        <v>32</v>
      </c>
      <c r="E76" s="3" t="s">
        <v>44</v>
      </c>
      <c r="F76" s="3">
        <v>1526.92</v>
      </c>
      <c r="G76" s="6">
        <v>42064</v>
      </c>
      <c r="H76" s="3" t="s">
        <v>292</v>
      </c>
      <c r="I76" s="3">
        <v>7</v>
      </c>
    </row>
    <row r="77" spans="1:9" x14ac:dyDescent="0.3">
      <c r="A77" s="3">
        <v>168184</v>
      </c>
      <c r="B77" s="3" t="s">
        <v>92</v>
      </c>
      <c r="C77" s="3" t="s">
        <v>90</v>
      </c>
      <c r="D77" s="3" t="s">
        <v>32</v>
      </c>
      <c r="E77" s="3" t="s">
        <v>39</v>
      </c>
      <c r="F77" s="3">
        <v>1213.27</v>
      </c>
      <c r="G77" s="6">
        <v>42015</v>
      </c>
      <c r="H77" s="3" t="s">
        <v>292</v>
      </c>
      <c r="I77" s="3">
        <v>9</v>
      </c>
    </row>
    <row r="78" spans="1:9" x14ac:dyDescent="0.3">
      <c r="A78" s="3">
        <v>164955</v>
      </c>
      <c r="B78" s="3" t="s">
        <v>92</v>
      </c>
      <c r="C78" s="3" t="s">
        <v>93</v>
      </c>
      <c r="D78" s="3" t="s">
        <v>32</v>
      </c>
      <c r="E78" s="3" t="s">
        <v>44</v>
      </c>
      <c r="F78" s="3">
        <v>1382.9</v>
      </c>
      <c r="G78" s="6">
        <v>40668</v>
      </c>
      <c r="H78" s="3" t="s">
        <v>307</v>
      </c>
      <c r="I78" s="3">
        <v>7</v>
      </c>
    </row>
    <row r="79" spans="1:9" x14ac:dyDescent="0.3">
      <c r="A79" s="3">
        <v>159619</v>
      </c>
      <c r="B79" s="3" t="s">
        <v>177</v>
      </c>
      <c r="C79" s="3" t="s">
        <v>178</v>
      </c>
      <c r="D79" s="3" t="s">
        <v>38</v>
      </c>
      <c r="E79" s="3" t="s">
        <v>44</v>
      </c>
      <c r="F79" s="3">
        <v>1561.94</v>
      </c>
      <c r="G79" s="6">
        <v>40794</v>
      </c>
      <c r="H79" s="3" t="s">
        <v>307</v>
      </c>
      <c r="I79" s="3">
        <v>7</v>
      </c>
    </row>
    <row r="80" spans="1:9" x14ac:dyDescent="0.3">
      <c r="A80" s="3">
        <v>170349</v>
      </c>
      <c r="B80" s="3" t="s">
        <v>264</v>
      </c>
      <c r="C80" s="3" t="s">
        <v>265</v>
      </c>
      <c r="D80" s="3" t="s">
        <v>266</v>
      </c>
      <c r="E80" s="3" t="s">
        <v>57</v>
      </c>
      <c r="F80" s="3">
        <v>815.15</v>
      </c>
      <c r="G80" s="6">
        <v>41434</v>
      </c>
      <c r="H80" s="3" t="s">
        <v>281</v>
      </c>
      <c r="I80" s="3">
        <v>13</v>
      </c>
    </row>
    <row r="81" spans="1:9" x14ac:dyDescent="0.3">
      <c r="A81" s="3">
        <v>167097</v>
      </c>
      <c r="B81" s="3" t="s">
        <v>484</v>
      </c>
      <c r="C81" s="3" t="s">
        <v>215</v>
      </c>
      <c r="D81" s="3" t="s">
        <v>220</v>
      </c>
      <c r="E81" s="3" t="s">
        <v>61</v>
      </c>
      <c r="F81" s="3">
        <v>343.2</v>
      </c>
      <c r="G81" s="6">
        <v>42063</v>
      </c>
      <c r="H81" s="3" t="s">
        <v>292</v>
      </c>
      <c r="I81" s="3">
        <v>16</v>
      </c>
    </row>
    <row r="82" spans="1:9" x14ac:dyDescent="0.3">
      <c r="A82" s="3">
        <v>163574</v>
      </c>
      <c r="B82" s="3" t="s">
        <v>51</v>
      </c>
      <c r="C82" s="3" t="s">
        <v>52</v>
      </c>
      <c r="D82" s="3" t="s">
        <v>29</v>
      </c>
      <c r="E82" s="3" t="s">
        <v>79</v>
      </c>
      <c r="F82" s="3">
        <v>1719.82</v>
      </c>
      <c r="G82" s="6">
        <v>40155</v>
      </c>
      <c r="H82" s="3" t="s">
        <v>315</v>
      </c>
      <c r="I82" s="3">
        <v>5</v>
      </c>
    </row>
    <row r="83" spans="1:9" x14ac:dyDescent="0.3">
      <c r="A83" s="3">
        <v>161419</v>
      </c>
      <c r="B83" s="3" t="s">
        <v>27</v>
      </c>
      <c r="C83" s="3" t="s">
        <v>28</v>
      </c>
      <c r="D83" s="3" t="s">
        <v>29</v>
      </c>
      <c r="E83" s="3" t="s">
        <v>137</v>
      </c>
      <c r="F83" s="3">
        <v>1925.09</v>
      </c>
      <c r="G83" s="6">
        <v>39752</v>
      </c>
      <c r="H83" s="3" t="s">
        <v>345</v>
      </c>
      <c r="I83" s="3">
        <v>4</v>
      </c>
    </row>
    <row r="84" spans="1:9" x14ac:dyDescent="0.3">
      <c r="A84" s="3">
        <v>169774</v>
      </c>
      <c r="B84" s="3" t="s">
        <v>153</v>
      </c>
      <c r="C84" s="3" t="s">
        <v>154</v>
      </c>
      <c r="D84" s="3" t="s">
        <v>155</v>
      </c>
      <c r="E84" s="3" t="s">
        <v>94</v>
      </c>
      <c r="F84" s="3">
        <v>1463.9</v>
      </c>
      <c r="G84" s="6">
        <v>41707</v>
      </c>
      <c r="H84" s="3" t="s">
        <v>286</v>
      </c>
      <c r="I84" s="3">
        <v>10</v>
      </c>
    </row>
    <row r="85" spans="1:9" x14ac:dyDescent="0.3">
      <c r="A85" s="3">
        <v>532605</v>
      </c>
      <c r="B85" s="3" t="s">
        <v>252</v>
      </c>
      <c r="C85" s="3" t="s">
        <v>107</v>
      </c>
      <c r="D85" s="3" t="s">
        <v>254</v>
      </c>
      <c r="E85" s="3" t="s">
        <v>39</v>
      </c>
      <c r="F85" s="3">
        <v>1347.66</v>
      </c>
      <c r="G85" s="6">
        <v>40820</v>
      </c>
      <c r="H85" s="3" t="s">
        <v>307</v>
      </c>
      <c r="I85" s="3">
        <v>9</v>
      </c>
    </row>
    <row r="86" spans="1:9" x14ac:dyDescent="0.3">
      <c r="A86" s="3">
        <v>532460</v>
      </c>
      <c r="B86" s="3" t="s">
        <v>252</v>
      </c>
      <c r="C86" s="3" t="s">
        <v>253</v>
      </c>
      <c r="D86" s="3" t="s">
        <v>254</v>
      </c>
      <c r="E86" s="3" t="s">
        <v>47</v>
      </c>
      <c r="F86" s="3">
        <v>1254.4000000000001</v>
      </c>
      <c r="G86" s="6">
        <v>41726</v>
      </c>
      <c r="H86" s="3" t="s">
        <v>286</v>
      </c>
      <c r="I86" s="3">
        <v>11</v>
      </c>
    </row>
    <row r="87" spans="1:9" x14ac:dyDescent="0.3">
      <c r="A87" s="3">
        <v>166576</v>
      </c>
      <c r="B87" s="3" t="s">
        <v>102</v>
      </c>
      <c r="C87" s="3" t="s">
        <v>103</v>
      </c>
      <c r="D87" s="3" t="s">
        <v>38</v>
      </c>
      <c r="E87" s="3" t="s">
        <v>137</v>
      </c>
      <c r="F87" s="3">
        <v>2024.68</v>
      </c>
      <c r="G87" s="6">
        <v>40764</v>
      </c>
      <c r="H87" s="3" t="s">
        <v>307</v>
      </c>
      <c r="I87" s="3">
        <v>4</v>
      </c>
    </row>
    <row r="88" spans="1:9" x14ac:dyDescent="0.3">
      <c r="A88" s="3">
        <v>167470</v>
      </c>
      <c r="B88" s="3" t="s">
        <v>171</v>
      </c>
      <c r="C88" s="3" t="s">
        <v>172</v>
      </c>
      <c r="D88" s="3" t="s">
        <v>173</v>
      </c>
      <c r="E88" s="3" t="s">
        <v>47</v>
      </c>
      <c r="F88" s="3">
        <v>887</v>
      </c>
      <c r="G88" s="6">
        <v>40984</v>
      </c>
      <c r="H88" s="3" t="s">
        <v>294</v>
      </c>
      <c r="I88" s="3">
        <v>11</v>
      </c>
    </row>
    <row r="89" spans="1:9" x14ac:dyDescent="0.3">
      <c r="A89" s="3">
        <v>168200</v>
      </c>
      <c r="B89" s="3" t="s">
        <v>485</v>
      </c>
      <c r="C89" s="3" t="s">
        <v>486</v>
      </c>
      <c r="D89" s="3" t="s">
        <v>63</v>
      </c>
      <c r="E89" s="3" t="s">
        <v>64</v>
      </c>
      <c r="F89" s="3">
        <v>688.65</v>
      </c>
      <c r="G89" s="6">
        <v>41529</v>
      </c>
      <c r="H89" s="3" t="s">
        <v>281</v>
      </c>
      <c r="I89" s="3">
        <v>14</v>
      </c>
    </row>
    <row r="90" spans="1:9" x14ac:dyDescent="0.3">
      <c r="A90" s="3">
        <v>170617</v>
      </c>
      <c r="B90" s="3" t="s">
        <v>62</v>
      </c>
      <c r="C90" s="3" t="s">
        <v>48</v>
      </c>
      <c r="D90" s="3" t="s">
        <v>63</v>
      </c>
      <c r="E90" s="3" t="s">
        <v>47</v>
      </c>
      <c r="F90" s="3">
        <v>985.28</v>
      </c>
      <c r="G90" s="6">
        <v>41779</v>
      </c>
      <c r="H90" s="3" t="s">
        <v>286</v>
      </c>
      <c r="I90" s="3">
        <v>11</v>
      </c>
    </row>
    <row r="91" spans="1:9" x14ac:dyDescent="0.3">
      <c r="A91" s="3">
        <v>530441</v>
      </c>
      <c r="B91" s="3" t="s">
        <v>258</v>
      </c>
      <c r="C91" s="3" t="s">
        <v>259</v>
      </c>
      <c r="D91" s="3" t="s">
        <v>36</v>
      </c>
      <c r="E91" s="3" t="s">
        <v>57</v>
      </c>
      <c r="F91" s="3">
        <v>1058.1400000000001</v>
      </c>
      <c r="G91" s="6">
        <v>41056</v>
      </c>
      <c r="H91" s="3" t="s">
        <v>294</v>
      </c>
      <c r="I91" s="3">
        <v>13</v>
      </c>
    </row>
    <row r="92" spans="1:9" x14ac:dyDescent="0.3">
      <c r="A92" s="3">
        <v>146611</v>
      </c>
      <c r="B92" s="3" t="s">
        <v>257</v>
      </c>
      <c r="C92" s="3" t="s">
        <v>52</v>
      </c>
      <c r="D92" s="3" t="s">
        <v>182</v>
      </c>
      <c r="E92" s="3" t="s">
        <v>72</v>
      </c>
      <c r="F92" s="3">
        <v>2261.8000000000002</v>
      </c>
      <c r="G92" s="6">
        <v>39484</v>
      </c>
      <c r="H92" s="3" t="s">
        <v>345</v>
      </c>
      <c r="I92" s="3">
        <v>3</v>
      </c>
    </row>
    <row r="93" spans="1:9" x14ac:dyDescent="0.3">
      <c r="A93" s="3">
        <v>169252</v>
      </c>
      <c r="B93" s="3" t="s">
        <v>212</v>
      </c>
      <c r="C93" s="3" t="s">
        <v>152</v>
      </c>
      <c r="D93" s="3" t="s">
        <v>42</v>
      </c>
      <c r="E93" s="3" t="s">
        <v>85</v>
      </c>
      <c r="F93" s="3">
        <v>564.32000000000005</v>
      </c>
      <c r="G93" s="6">
        <v>41345</v>
      </c>
      <c r="H93" s="3" t="s">
        <v>281</v>
      </c>
      <c r="I93" s="3">
        <v>15</v>
      </c>
    </row>
    <row r="94" spans="1:9" x14ac:dyDescent="0.3">
      <c r="A94" s="3">
        <v>172257</v>
      </c>
      <c r="B94" s="3" t="s">
        <v>487</v>
      </c>
      <c r="C94" s="3" t="s">
        <v>265</v>
      </c>
      <c r="D94" s="3" t="s">
        <v>42</v>
      </c>
      <c r="E94" s="3" t="s">
        <v>85</v>
      </c>
      <c r="F94" s="3">
        <v>598.79999999999995</v>
      </c>
      <c r="G94" s="6">
        <v>41337</v>
      </c>
      <c r="H94" s="3" t="s">
        <v>281</v>
      </c>
      <c r="I94" s="3">
        <v>15</v>
      </c>
    </row>
    <row r="95" spans="1:9" x14ac:dyDescent="0.3">
      <c r="A95" s="3">
        <v>160647</v>
      </c>
      <c r="B95" s="3" t="s">
        <v>203</v>
      </c>
      <c r="C95" s="3" t="s">
        <v>73</v>
      </c>
      <c r="D95" s="3" t="s">
        <v>29</v>
      </c>
      <c r="E95" s="3" t="s">
        <v>79</v>
      </c>
      <c r="F95" s="3">
        <v>1875.48</v>
      </c>
      <c r="G95" s="6">
        <v>40738</v>
      </c>
      <c r="H95" s="3" t="s">
        <v>307</v>
      </c>
      <c r="I95" s="3">
        <v>5</v>
      </c>
    </row>
    <row r="96" spans="1:9" x14ac:dyDescent="0.3">
      <c r="A96" s="3">
        <v>158190</v>
      </c>
      <c r="B96" s="3" t="s">
        <v>488</v>
      </c>
      <c r="C96" s="3" t="s">
        <v>489</v>
      </c>
      <c r="D96" s="3" t="s">
        <v>29</v>
      </c>
      <c r="E96" s="3" t="s">
        <v>79</v>
      </c>
      <c r="F96" s="3">
        <v>1820.26</v>
      </c>
      <c r="G96" s="6">
        <v>40478</v>
      </c>
      <c r="H96" s="3" t="s">
        <v>284</v>
      </c>
      <c r="I96" s="3">
        <v>5</v>
      </c>
    </row>
    <row r="97" spans="1:9" x14ac:dyDescent="0.3">
      <c r="A97" s="3">
        <v>166915</v>
      </c>
      <c r="B97" s="3" t="s">
        <v>247</v>
      </c>
      <c r="C97" s="3" t="s">
        <v>248</v>
      </c>
      <c r="D97" s="3" t="s">
        <v>63</v>
      </c>
      <c r="E97" s="3" t="s">
        <v>164</v>
      </c>
      <c r="F97" s="3">
        <v>883.9</v>
      </c>
      <c r="G97" s="6">
        <v>40932</v>
      </c>
      <c r="H97" s="3" t="s">
        <v>294</v>
      </c>
      <c r="I97" s="3">
        <v>12</v>
      </c>
    </row>
    <row r="98" spans="1:9" x14ac:dyDescent="0.3">
      <c r="A98" s="3">
        <v>168088</v>
      </c>
      <c r="B98" s="3" t="s">
        <v>490</v>
      </c>
      <c r="C98" s="3" t="s">
        <v>491</v>
      </c>
      <c r="D98" s="3" t="s">
        <v>195</v>
      </c>
      <c r="E98" s="3" t="s">
        <v>164</v>
      </c>
      <c r="F98" s="3">
        <v>1091.47</v>
      </c>
      <c r="G98" s="6">
        <v>41228</v>
      </c>
      <c r="H98" s="3" t="s">
        <v>294</v>
      </c>
      <c r="I98" s="3">
        <v>12</v>
      </c>
    </row>
    <row r="99" spans="1:9" x14ac:dyDescent="0.3">
      <c r="A99" s="3">
        <v>163553</v>
      </c>
      <c r="B99" s="3" t="s">
        <v>217</v>
      </c>
      <c r="C99" s="3" t="s">
        <v>218</v>
      </c>
      <c r="D99" s="3" t="s">
        <v>29</v>
      </c>
      <c r="E99" s="3" t="s">
        <v>72</v>
      </c>
      <c r="F99" s="3">
        <v>2205</v>
      </c>
      <c r="G99" s="6">
        <v>39713</v>
      </c>
      <c r="H99" s="3" t="s">
        <v>345</v>
      </c>
      <c r="I99" s="3">
        <v>3</v>
      </c>
    </row>
    <row r="100" spans="1:9" x14ac:dyDescent="0.3">
      <c r="A100" s="3">
        <v>162061</v>
      </c>
      <c r="B100" s="3" t="s">
        <v>123</v>
      </c>
      <c r="C100" s="3" t="s">
        <v>124</v>
      </c>
      <c r="D100" s="3" t="s">
        <v>108</v>
      </c>
      <c r="E100" s="3" t="s">
        <v>44</v>
      </c>
      <c r="F100" s="3">
        <v>1524.56</v>
      </c>
      <c r="G100" s="6">
        <v>40936</v>
      </c>
      <c r="H100" s="3" t="s">
        <v>294</v>
      </c>
      <c r="I100" s="3">
        <v>7</v>
      </c>
    </row>
    <row r="101" spans="1:9" x14ac:dyDescent="0.3">
      <c r="A101" s="3">
        <v>162060</v>
      </c>
      <c r="B101" s="3" t="s">
        <v>123</v>
      </c>
      <c r="C101" s="3" t="s">
        <v>52</v>
      </c>
      <c r="D101" s="3" t="s">
        <v>108</v>
      </c>
      <c r="E101" s="3" t="s">
        <v>137</v>
      </c>
      <c r="F101" s="3">
        <v>1867.92</v>
      </c>
      <c r="G101" s="6">
        <v>40936</v>
      </c>
      <c r="H101" s="3" t="s">
        <v>294</v>
      </c>
      <c r="I101" s="3">
        <v>4</v>
      </c>
    </row>
    <row r="102" spans="1:9" x14ac:dyDescent="0.3">
      <c r="A102" s="3">
        <v>157487</v>
      </c>
      <c r="B102" s="3" t="s">
        <v>174</v>
      </c>
      <c r="C102" s="3" t="s">
        <v>52</v>
      </c>
      <c r="D102" s="3" t="s">
        <v>175</v>
      </c>
      <c r="E102" s="3" t="s">
        <v>137</v>
      </c>
      <c r="F102" s="3">
        <v>2082.5100000000002</v>
      </c>
      <c r="G102" s="6">
        <v>40297</v>
      </c>
      <c r="H102" s="3" t="s">
        <v>284</v>
      </c>
      <c r="I102" s="3">
        <v>4</v>
      </c>
    </row>
    <row r="103" spans="1:9" x14ac:dyDescent="0.3">
      <c r="A103" s="3">
        <v>169095</v>
      </c>
      <c r="B103" s="3" t="s">
        <v>100</v>
      </c>
      <c r="C103" s="3" t="s">
        <v>101</v>
      </c>
      <c r="D103" s="3" t="s">
        <v>26</v>
      </c>
      <c r="E103" s="3" t="s">
        <v>64</v>
      </c>
      <c r="F103" s="3">
        <v>651.62</v>
      </c>
      <c r="G103" s="6">
        <v>41765</v>
      </c>
      <c r="H103" s="3" t="s">
        <v>286</v>
      </c>
      <c r="I103" s="3">
        <v>14</v>
      </c>
    </row>
    <row r="104" spans="1:9" x14ac:dyDescent="0.3">
      <c r="A104" s="3">
        <v>169057</v>
      </c>
      <c r="B104" s="3" t="s">
        <v>98</v>
      </c>
      <c r="C104" s="3" t="s">
        <v>99</v>
      </c>
      <c r="D104" s="3" t="s">
        <v>26</v>
      </c>
      <c r="E104" s="3" t="s">
        <v>85</v>
      </c>
      <c r="F104" s="3">
        <v>566.98</v>
      </c>
      <c r="G104" s="6">
        <v>41718</v>
      </c>
      <c r="H104" s="3" t="s">
        <v>286</v>
      </c>
      <c r="I104" s="3">
        <v>15</v>
      </c>
    </row>
    <row r="105" spans="1:9" x14ac:dyDescent="0.3">
      <c r="A105" s="3">
        <v>163018</v>
      </c>
      <c r="B105" s="3" t="s">
        <v>88</v>
      </c>
      <c r="C105" s="3" t="s">
        <v>73</v>
      </c>
      <c r="D105" s="3" t="s">
        <v>26</v>
      </c>
      <c r="E105" s="3" t="s">
        <v>79</v>
      </c>
      <c r="F105" s="3">
        <v>1865.93</v>
      </c>
      <c r="G105" s="6">
        <v>40783</v>
      </c>
      <c r="H105" s="3" t="s">
        <v>307</v>
      </c>
      <c r="I105" s="3">
        <v>5</v>
      </c>
    </row>
    <row r="106" spans="1:9" x14ac:dyDescent="0.3">
      <c r="A106" s="3">
        <v>160270</v>
      </c>
      <c r="B106" s="3" t="s">
        <v>492</v>
      </c>
      <c r="C106" s="3" t="s">
        <v>117</v>
      </c>
      <c r="D106" s="3" t="s">
        <v>26</v>
      </c>
      <c r="E106" s="3" t="s">
        <v>79</v>
      </c>
      <c r="F106" s="3">
        <v>1757.76</v>
      </c>
      <c r="G106" s="6">
        <v>40290</v>
      </c>
      <c r="H106" s="3" t="s">
        <v>284</v>
      </c>
      <c r="I106" s="3">
        <v>5</v>
      </c>
    </row>
    <row r="107" spans="1:9" x14ac:dyDescent="0.3">
      <c r="A107" s="3">
        <v>164007</v>
      </c>
      <c r="B107" s="3" t="s">
        <v>24</v>
      </c>
      <c r="C107" s="3" t="s">
        <v>25</v>
      </c>
      <c r="D107" s="3" t="s">
        <v>26</v>
      </c>
      <c r="E107" s="3" t="s">
        <v>79</v>
      </c>
      <c r="F107" s="3">
        <v>1835.57</v>
      </c>
      <c r="G107" s="6">
        <v>39709</v>
      </c>
      <c r="H107" s="3" t="s">
        <v>345</v>
      </c>
      <c r="I107" s="3">
        <v>5</v>
      </c>
    </row>
    <row r="108" spans="1:9" x14ac:dyDescent="0.3">
      <c r="A108" s="3">
        <v>165258</v>
      </c>
      <c r="B108" s="3" t="s">
        <v>493</v>
      </c>
      <c r="C108" s="3" t="s">
        <v>124</v>
      </c>
      <c r="D108" s="3" t="s">
        <v>26</v>
      </c>
      <c r="E108" s="3" t="s">
        <v>79</v>
      </c>
      <c r="F108" s="3">
        <v>1915.5</v>
      </c>
      <c r="G108" s="6">
        <v>40071</v>
      </c>
      <c r="H108" s="3" t="s">
        <v>315</v>
      </c>
      <c r="I108" s="3">
        <v>5</v>
      </c>
    </row>
    <row r="109" spans="1:9" x14ac:dyDescent="0.3">
      <c r="A109" s="3">
        <v>166279</v>
      </c>
      <c r="B109" s="3" t="s">
        <v>494</v>
      </c>
      <c r="C109" s="3" t="s">
        <v>495</v>
      </c>
      <c r="D109" s="3" t="s">
        <v>26</v>
      </c>
      <c r="E109" s="3" t="s">
        <v>61</v>
      </c>
      <c r="F109" s="3">
        <v>378.28</v>
      </c>
      <c r="G109" s="6">
        <v>41225</v>
      </c>
      <c r="H109" s="3" t="s">
        <v>294</v>
      </c>
      <c r="I109" s="3">
        <v>16</v>
      </c>
    </row>
    <row r="110" spans="1:9" x14ac:dyDescent="0.3">
      <c r="A110" s="3">
        <v>156772</v>
      </c>
      <c r="B110" s="3" t="s">
        <v>196</v>
      </c>
      <c r="C110" s="3" t="s">
        <v>48</v>
      </c>
      <c r="D110" s="3" t="s">
        <v>197</v>
      </c>
      <c r="E110" s="3" t="s">
        <v>214</v>
      </c>
      <c r="F110" s="3">
        <v>2369.4</v>
      </c>
      <c r="G110" s="6">
        <v>39910</v>
      </c>
      <c r="H110" s="3" t="s">
        <v>315</v>
      </c>
      <c r="I110" s="3">
        <v>2</v>
      </c>
    </row>
    <row r="111" spans="1:9" x14ac:dyDescent="0.3">
      <c r="A111" s="3">
        <v>149333</v>
      </c>
      <c r="B111" s="3" t="s">
        <v>176</v>
      </c>
      <c r="C111" s="3" t="s">
        <v>213</v>
      </c>
      <c r="D111" s="3" t="s">
        <v>71</v>
      </c>
      <c r="E111" s="3" t="s">
        <v>214</v>
      </c>
      <c r="F111" s="3">
        <v>2527.6</v>
      </c>
      <c r="G111" s="6">
        <v>39461</v>
      </c>
      <c r="H111" s="3" t="s">
        <v>345</v>
      </c>
      <c r="I111" s="3">
        <v>2</v>
      </c>
    </row>
    <row r="112" spans="1:9" x14ac:dyDescent="0.3">
      <c r="A112" s="3">
        <v>166814</v>
      </c>
      <c r="B112" s="3" t="s">
        <v>496</v>
      </c>
      <c r="C112" s="3" t="s">
        <v>84</v>
      </c>
      <c r="D112" s="3" t="s">
        <v>26</v>
      </c>
      <c r="E112" s="3" t="s">
        <v>79</v>
      </c>
      <c r="F112" s="3">
        <v>1814.01</v>
      </c>
      <c r="G112" s="6">
        <v>39646</v>
      </c>
      <c r="H112" s="3" t="s">
        <v>345</v>
      </c>
      <c r="I112" s="3">
        <v>5</v>
      </c>
    </row>
    <row r="113" spans="1:9" x14ac:dyDescent="0.3">
      <c r="A113" s="3">
        <v>156710</v>
      </c>
      <c r="B113" s="3" t="s">
        <v>104</v>
      </c>
      <c r="C113" s="3" t="s">
        <v>105</v>
      </c>
      <c r="D113" s="3" t="s">
        <v>26</v>
      </c>
      <c r="E113" s="3" t="s">
        <v>79</v>
      </c>
      <c r="F113" s="3">
        <v>1816.4</v>
      </c>
      <c r="G113" s="6">
        <v>39939</v>
      </c>
      <c r="H113" s="3" t="s">
        <v>315</v>
      </c>
      <c r="I113" s="3">
        <v>5</v>
      </c>
    </row>
    <row r="114" spans="1:9" x14ac:dyDescent="0.3">
      <c r="A114" s="3">
        <v>165496</v>
      </c>
      <c r="B114" s="3" t="s">
        <v>97</v>
      </c>
      <c r="C114" s="3" t="s">
        <v>41</v>
      </c>
      <c r="D114" s="3" t="s">
        <v>32</v>
      </c>
      <c r="E114" s="3" t="s">
        <v>44</v>
      </c>
      <c r="F114" s="3">
        <v>1426.92</v>
      </c>
      <c r="G114" s="6">
        <v>41574</v>
      </c>
      <c r="H114" s="3" t="s">
        <v>281</v>
      </c>
      <c r="I114" s="3">
        <v>7</v>
      </c>
    </row>
    <row r="115" spans="1:9" x14ac:dyDescent="0.3">
      <c r="A115" s="3">
        <v>161746</v>
      </c>
      <c r="B115" s="3" t="s">
        <v>115</v>
      </c>
      <c r="C115" s="3" t="s">
        <v>116</v>
      </c>
      <c r="D115" s="3" t="s">
        <v>22</v>
      </c>
      <c r="E115" s="3" t="s">
        <v>137</v>
      </c>
      <c r="F115" s="3">
        <v>1931.06</v>
      </c>
      <c r="G115" s="6">
        <v>41192</v>
      </c>
      <c r="H115" s="3" t="s">
        <v>294</v>
      </c>
      <c r="I115" s="3">
        <v>4</v>
      </c>
    </row>
    <row r="116" spans="1:9" x14ac:dyDescent="0.3">
      <c r="A116" s="3">
        <v>159001</v>
      </c>
      <c r="B116" s="3" t="s">
        <v>271</v>
      </c>
      <c r="C116" s="3" t="s">
        <v>273</v>
      </c>
      <c r="D116" s="3" t="s">
        <v>272</v>
      </c>
      <c r="E116" s="3" t="s">
        <v>23</v>
      </c>
      <c r="F116" s="3">
        <v>1569.2</v>
      </c>
      <c r="G116" s="6">
        <v>41156</v>
      </c>
      <c r="H116" s="3" t="s">
        <v>294</v>
      </c>
      <c r="I116" s="3">
        <v>6</v>
      </c>
    </row>
    <row r="117" spans="1:9" x14ac:dyDescent="0.3">
      <c r="A117" s="3">
        <v>156096</v>
      </c>
      <c r="B117" s="3" t="s">
        <v>271</v>
      </c>
      <c r="C117" s="3" t="s">
        <v>251</v>
      </c>
      <c r="D117" s="3" t="s">
        <v>272</v>
      </c>
      <c r="E117" s="3" t="s">
        <v>137</v>
      </c>
      <c r="F117" s="3">
        <v>1896.03</v>
      </c>
      <c r="G117" s="6">
        <v>40182</v>
      </c>
      <c r="H117" s="3" t="s">
        <v>284</v>
      </c>
      <c r="I117" s="3">
        <v>4</v>
      </c>
    </row>
    <row r="118" spans="1:9" x14ac:dyDescent="0.3">
      <c r="A118" s="3">
        <v>166617</v>
      </c>
      <c r="B118" s="3" t="s">
        <v>148</v>
      </c>
      <c r="C118" s="3" t="s">
        <v>146</v>
      </c>
      <c r="D118" s="3" t="s">
        <v>32</v>
      </c>
      <c r="E118" s="3" t="s">
        <v>79</v>
      </c>
      <c r="F118" s="3">
        <v>1839.65</v>
      </c>
      <c r="G118" s="6">
        <v>41042</v>
      </c>
      <c r="H118" s="3" t="s">
        <v>294</v>
      </c>
      <c r="I118" s="3">
        <v>5</v>
      </c>
    </row>
    <row r="119" spans="1:9" x14ac:dyDescent="0.3">
      <c r="A119" s="3">
        <v>166618</v>
      </c>
      <c r="B119" s="3" t="s">
        <v>148</v>
      </c>
      <c r="C119" s="3" t="s">
        <v>28</v>
      </c>
      <c r="D119" s="3" t="s">
        <v>32</v>
      </c>
      <c r="E119" s="3" t="s">
        <v>94</v>
      </c>
      <c r="F119" s="3">
        <v>1183.32</v>
      </c>
      <c r="G119" s="6">
        <v>41796</v>
      </c>
      <c r="H119" s="3" t="s">
        <v>286</v>
      </c>
      <c r="I119" s="3">
        <v>10</v>
      </c>
    </row>
    <row r="120" spans="1:9" x14ac:dyDescent="0.3">
      <c r="A120" s="3">
        <v>154593</v>
      </c>
      <c r="B120" s="3" t="s">
        <v>185</v>
      </c>
      <c r="C120" s="3" t="s">
        <v>186</v>
      </c>
      <c r="D120" s="3" t="s">
        <v>187</v>
      </c>
      <c r="E120" s="3" t="s">
        <v>72</v>
      </c>
      <c r="F120" s="3">
        <v>2312.6</v>
      </c>
      <c r="G120" s="6">
        <v>39863</v>
      </c>
      <c r="H120" s="3" t="s">
        <v>315</v>
      </c>
      <c r="I120" s="3">
        <v>3</v>
      </c>
    </row>
    <row r="121" spans="1:9" x14ac:dyDescent="0.3">
      <c r="A121" s="3">
        <v>167226</v>
      </c>
      <c r="B121" s="3" t="s">
        <v>458</v>
      </c>
      <c r="C121" s="3" t="s">
        <v>273</v>
      </c>
      <c r="D121" s="3" t="s">
        <v>456</v>
      </c>
      <c r="E121" s="3" t="s">
        <v>47</v>
      </c>
      <c r="F121" s="3">
        <v>1040.81</v>
      </c>
      <c r="G121" s="6">
        <v>42119</v>
      </c>
      <c r="H121" s="3" t="s">
        <v>292</v>
      </c>
      <c r="I121" s="3">
        <v>11</v>
      </c>
    </row>
    <row r="122" spans="1:9" x14ac:dyDescent="0.3">
      <c r="A122" s="3">
        <v>167572</v>
      </c>
      <c r="B122" s="3" t="s">
        <v>229</v>
      </c>
      <c r="C122" s="3" t="s">
        <v>230</v>
      </c>
      <c r="D122" s="3" t="s">
        <v>231</v>
      </c>
      <c r="E122" s="3" t="s">
        <v>85</v>
      </c>
      <c r="F122" s="3">
        <v>486.54</v>
      </c>
      <c r="G122" s="6">
        <v>42426</v>
      </c>
      <c r="H122" s="3" t="s">
        <v>297</v>
      </c>
      <c r="I122" s="3">
        <v>15</v>
      </c>
    </row>
    <row r="123" spans="1:9" x14ac:dyDescent="0.3">
      <c r="A123" s="3">
        <v>159583</v>
      </c>
      <c r="B123" s="3" t="s">
        <v>221</v>
      </c>
      <c r="C123" s="3" t="s">
        <v>222</v>
      </c>
      <c r="D123" s="3" t="s">
        <v>272</v>
      </c>
      <c r="E123" s="3" t="s">
        <v>137</v>
      </c>
      <c r="F123" s="3">
        <v>1873.6</v>
      </c>
      <c r="G123" s="6">
        <v>41252</v>
      </c>
      <c r="H123" s="3" t="s">
        <v>294</v>
      </c>
      <c r="I123" s="3">
        <v>4</v>
      </c>
    </row>
    <row r="124" spans="1:9" x14ac:dyDescent="0.3">
      <c r="A124" s="3">
        <v>168773</v>
      </c>
      <c r="B124" s="3" t="s">
        <v>128</v>
      </c>
      <c r="C124" s="3" t="s">
        <v>50</v>
      </c>
      <c r="D124" s="3" t="s">
        <v>32</v>
      </c>
      <c r="E124" s="3" t="s">
        <v>137</v>
      </c>
      <c r="F124" s="3">
        <v>1871.3</v>
      </c>
      <c r="G124" s="6">
        <v>41285</v>
      </c>
      <c r="H124" s="3" t="s">
        <v>281</v>
      </c>
      <c r="I124" s="3">
        <v>4</v>
      </c>
    </row>
    <row r="125" spans="1:9" x14ac:dyDescent="0.3">
      <c r="A125" s="3">
        <v>173035</v>
      </c>
      <c r="B125" s="3" t="s">
        <v>497</v>
      </c>
      <c r="C125" s="3" t="s">
        <v>223</v>
      </c>
      <c r="D125" s="3" t="s">
        <v>498</v>
      </c>
      <c r="E125" s="3" t="s">
        <v>30</v>
      </c>
      <c r="F125" s="3">
        <v>185.74</v>
      </c>
      <c r="G125" s="6">
        <v>42583</v>
      </c>
      <c r="H125" s="3" t="s">
        <v>297</v>
      </c>
      <c r="I125" s="3">
        <v>18</v>
      </c>
    </row>
    <row r="126" spans="1:9" x14ac:dyDescent="0.3">
      <c r="A126" s="3">
        <v>529740</v>
      </c>
      <c r="B126" s="3" t="s">
        <v>454</v>
      </c>
      <c r="C126" s="3" t="s">
        <v>455</v>
      </c>
      <c r="D126" s="3" t="s">
        <v>254</v>
      </c>
      <c r="E126" s="3" t="s">
        <v>137</v>
      </c>
      <c r="F126" s="3">
        <v>2195</v>
      </c>
      <c r="G126" s="6">
        <v>40269</v>
      </c>
      <c r="H126" s="3" t="s">
        <v>284</v>
      </c>
      <c r="I126" s="3">
        <v>4</v>
      </c>
    </row>
    <row r="127" spans="1:9" x14ac:dyDescent="0.3">
      <c r="A127" s="3">
        <v>162682</v>
      </c>
      <c r="B127" s="3" t="s">
        <v>135</v>
      </c>
      <c r="C127" s="3" t="s">
        <v>136</v>
      </c>
      <c r="D127" s="3" t="s">
        <v>32</v>
      </c>
      <c r="E127" s="3" t="s">
        <v>72</v>
      </c>
      <c r="F127" s="3">
        <v>2205.3000000000002</v>
      </c>
      <c r="G127" s="6">
        <v>39695</v>
      </c>
      <c r="H127" s="3" t="s">
        <v>345</v>
      </c>
      <c r="I127" s="3">
        <v>3</v>
      </c>
    </row>
    <row r="128" spans="1:9" x14ac:dyDescent="0.3">
      <c r="A128" s="3">
        <v>530722</v>
      </c>
      <c r="B128" s="3" t="s">
        <v>161</v>
      </c>
      <c r="C128" s="3" t="s">
        <v>162</v>
      </c>
      <c r="D128" s="3" t="s">
        <v>163</v>
      </c>
      <c r="E128" s="3" t="s">
        <v>44</v>
      </c>
      <c r="F128" s="3">
        <v>1601.8</v>
      </c>
      <c r="G128" s="6">
        <v>42019</v>
      </c>
      <c r="H128" s="3" t="s">
        <v>292</v>
      </c>
      <c r="I128" s="3">
        <v>7</v>
      </c>
    </row>
    <row r="129" spans="1:9" x14ac:dyDescent="0.3">
      <c r="A129" s="3">
        <v>172796</v>
      </c>
      <c r="B129" s="3" t="s">
        <v>464</v>
      </c>
      <c r="C129" s="3" t="s">
        <v>54</v>
      </c>
      <c r="D129" s="3" t="s">
        <v>60</v>
      </c>
      <c r="E129" s="3" t="s">
        <v>85</v>
      </c>
      <c r="F129" s="3">
        <v>794.36</v>
      </c>
      <c r="G129" s="6">
        <v>41366</v>
      </c>
      <c r="H129" s="3" t="s">
        <v>281</v>
      </c>
      <c r="I129" s="3">
        <v>15</v>
      </c>
    </row>
    <row r="130" spans="1:9" x14ac:dyDescent="0.3">
      <c r="A130" s="3">
        <v>168719</v>
      </c>
      <c r="B130" s="3" t="s">
        <v>499</v>
      </c>
      <c r="C130" s="3" t="s">
        <v>500</v>
      </c>
      <c r="D130" s="3" t="s">
        <v>60</v>
      </c>
      <c r="E130" s="3" t="s">
        <v>57</v>
      </c>
      <c r="F130" s="3">
        <v>720.88</v>
      </c>
      <c r="G130" s="6">
        <v>41603</v>
      </c>
      <c r="H130" s="3" t="s">
        <v>281</v>
      </c>
      <c r="I130" s="3">
        <v>13</v>
      </c>
    </row>
    <row r="131" spans="1:9" x14ac:dyDescent="0.3">
      <c r="A131" s="3">
        <v>172567</v>
      </c>
      <c r="B131" s="3" t="s">
        <v>239</v>
      </c>
      <c r="C131" s="3" t="s">
        <v>54</v>
      </c>
      <c r="D131" s="3" t="s">
        <v>46</v>
      </c>
      <c r="E131" s="3" t="s">
        <v>64</v>
      </c>
      <c r="F131" s="3">
        <v>629.46</v>
      </c>
      <c r="G131" s="6">
        <v>41663</v>
      </c>
      <c r="H131" s="3" t="s">
        <v>286</v>
      </c>
      <c r="I131" s="3">
        <v>14</v>
      </c>
    </row>
    <row r="132" spans="1:9" x14ac:dyDescent="0.3">
      <c r="A132" s="3">
        <v>172659</v>
      </c>
      <c r="B132" s="3" t="s">
        <v>241</v>
      </c>
      <c r="C132" s="3" t="s">
        <v>242</v>
      </c>
      <c r="D132" s="3" t="s">
        <v>46</v>
      </c>
      <c r="E132" s="3" t="s">
        <v>61</v>
      </c>
      <c r="F132" s="3">
        <v>424.09</v>
      </c>
      <c r="G132" s="6">
        <v>42120</v>
      </c>
      <c r="H132" s="3" t="s">
        <v>292</v>
      </c>
      <c r="I132" s="3">
        <v>16</v>
      </c>
    </row>
    <row r="133" spans="1:9" x14ac:dyDescent="0.3">
      <c r="A133" s="3">
        <v>168237</v>
      </c>
      <c r="B133" s="3" t="s">
        <v>55</v>
      </c>
      <c r="C133" s="3" t="s">
        <v>56</v>
      </c>
      <c r="D133" s="3" t="s">
        <v>32</v>
      </c>
      <c r="E133" s="3" t="s">
        <v>45</v>
      </c>
      <c r="F133" s="3">
        <v>1363.39</v>
      </c>
      <c r="G133" s="6">
        <v>41176</v>
      </c>
      <c r="H133" s="3" t="s">
        <v>294</v>
      </c>
      <c r="I133" s="3">
        <v>8</v>
      </c>
    </row>
    <row r="134" spans="1:9" x14ac:dyDescent="0.3">
      <c r="A134" s="3">
        <v>160096</v>
      </c>
      <c r="B134" s="3" t="s">
        <v>53</v>
      </c>
      <c r="C134" s="3" t="s">
        <v>54</v>
      </c>
      <c r="D134" s="3" t="s">
        <v>32</v>
      </c>
      <c r="E134" s="3" t="s">
        <v>79</v>
      </c>
      <c r="F134" s="3">
        <v>1775.67</v>
      </c>
      <c r="G134" s="6">
        <v>40129</v>
      </c>
      <c r="H134" s="3" t="s">
        <v>315</v>
      </c>
      <c r="I134" s="3">
        <v>5</v>
      </c>
    </row>
    <row r="135" spans="1:9" x14ac:dyDescent="0.3">
      <c r="A135" s="3">
        <v>174642</v>
      </c>
      <c r="B135" s="3" t="s">
        <v>501</v>
      </c>
      <c r="C135" s="3" t="s">
        <v>78</v>
      </c>
      <c r="D135" s="3" t="s">
        <v>296</v>
      </c>
      <c r="E135" s="3" t="s">
        <v>30</v>
      </c>
      <c r="F135" s="3">
        <v>122.16</v>
      </c>
      <c r="G135" s="6">
        <v>42737</v>
      </c>
      <c r="H135" s="3" t="s">
        <v>288</v>
      </c>
      <c r="I135" s="3">
        <v>18</v>
      </c>
    </row>
    <row r="136" spans="1:9" x14ac:dyDescent="0.3">
      <c r="A136" s="3">
        <v>170455</v>
      </c>
      <c r="B136" s="3" t="s">
        <v>232</v>
      </c>
      <c r="C136" s="3" t="s">
        <v>234</v>
      </c>
      <c r="D136" s="3" t="s">
        <v>32</v>
      </c>
      <c r="E136" s="3" t="s">
        <v>85</v>
      </c>
      <c r="F136" s="3">
        <v>356.74</v>
      </c>
      <c r="G136" s="6">
        <v>42411</v>
      </c>
      <c r="H136" s="3" t="s">
        <v>297</v>
      </c>
      <c r="I136" s="3">
        <v>15</v>
      </c>
    </row>
    <row r="137" spans="1:9" x14ac:dyDescent="0.3">
      <c r="A137" s="3">
        <v>170456</v>
      </c>
      <c r="B137" s="3" t="s">
        <v>232</v>
      </c>
      <c r="C137" s="3" t="s">
        <v>233</v>
      </c>
      <c r="D137" s="3" t="s">
        <v>32</v>
      </c>
      <c r="E137" s="3" t="s">
        <v>85</v>
      </c>
      <c r="F137" s="3">
        <v>348.08</v>
      </c>
      <c r="G137" s="6">
        <v>42411</v>
      </c>
      <c r="H137" s="3" t="s">
        <v>297</v>
      </c>
      <c r="I137" s="3">
        <v>15</v>
      </c>
    </row>
    <row r="138" spans="1:9" x14ac:dyDescent="0.3">
      <c r="A138" s="3">
        <v>170697</v>
      </c>
      <c r="B138" s="3" t="s">
        <v>188</v>
      </c>
      <c r="C138" s="3" t="s">
        <v>189</v>
      </c>
      <c r="D138" s="3" t="s">
        <v>32</v>
      </c>
      <c r="E138" s="3" t="s">
        <v>85</v>
      </c>
      <c r="F138" s="3">
        <v>557.37</v>
      </c>
      <c r="G138" s="6">
        <v>41345</v>
      </c>
      <c r="H138" s="3" t="s">
        <v>281</v>
      </c>
      <c r="I138" s="3">
        <v>15</v>
      </c>
    </row>
    <row r="139" spans="1:9" x14ac:dyDescent="0.3">
      <c r="A139" s="3">
        <v>164656</v>
      </c>
      <c r="B139" s="3" t="s">
        <v>198</v>
      </c>
      <c r="C139" s="3" t="s">
        <v>48</v>
      </c>
      <c r="D139" s="3" t="s">
        <v>32</v>
      </c>
      <c r="E139" s="3" t="s">
        <v>61</v>
      </c>
      <c r="F139" s="3">
        <v>346</v>
      </c>
      <c r="G139" s="6">
        <v>41370</v>
      </c>
      <c r="H139" s="3" t="s">
        <v>281</v>
      </c>
      <c r="I139" s="3">
        <v>16</v>
      </c>
    </row>
    <row r="140" spans="1:9" x14ac:dyDescent="0.3">
      <c r="A140" s="3">
        <v>165341</v>
      </c>
      <c r="B140" s="3" t="s">
        <v>260</v>
      </c>
      <c r="C140" s="3" t="s">
        <v>262</v>
      </c>
      <c r="D140" s="3" t="s">
        <v>32</v>
      </c>
      <c r="E140" s="3" t="s">
        <v>94</v>
      </c>
      <c r="F140" s="3">
        <v>1090.96</v>
      </c>
      <c r="G140" s="6">
        <v>40873</v>
      </c>
      <c r="H140" s="3" t="s">
        <v>307</v>
      </c>
      <c r="I140" s="3">
        <v>10</v>
      </c>
    </row>
    <row r="141" spans="1:9" x14ac:dyDescent="0.3">
      <c r="A141" s="3">
        <v>165342</v>
      </c>
      <c r="B141" s="3" t="s">
        <v>260</v>
      </c>
      <c r="C141" s="3" t="s">
        <v>261</v>
      </c>
      <c r="D141" s="3" t="s">
        <v>32</v>
      </c>
      <c r="E141" s="3" t="s">
        <v>45</v>
      </c>
      <c r="F141" s="3">
        <v>1304.8</v>
      </c>
      <c r="G141" s="6">
        <v>40873</v>
      </c>
      <c r="H141" s="3" t="s">
        <v>307</v>
      </c>
      <c r="I141" s="3">
        <v>8</v>
      </c>
    </row>
    <row r="142" spans="1:9" x14ac:dyDescent="0.3">
      <c r="A142" s="3">
        <v>166582</v>
      </c>
      <c r="B142" s="3" t="s">
        <v>149</v>
      </c>
      <c r="C142" s="3" t="s">
        <v>451</v>
      </c>
      <c r="D142" s="3" t="s">
        <v>32</v>
      </c>
      <c r="E142" s="3" t="s">
        <v>79</v>
      </c>
      <c r="F142" s="3">
        <v>1725.91</v>
      </c>
      <c r="G142" s="6">
        <v>40799</v>
      </c>
      <c r="H142" s="3" t="s">
        <v>307</v>
      </c>
      <c r="I142" s="3">
        <v>5</v>
      </c>
    </row>
    <row r="143" spans="1:9" x14ac:dyDescent="0.3">
      <c r="A143" s="3">
        <v>170464</v>
      </c>
      <c r="B143" s="3" t="s">
        <v>190</v>
      </c>
      <c r="C143" s="3" t="s">
        <v>191</v>
      </c>
      <c r="D143" s="3" t="s">
        <v>32</v>
      </c>
      <c r="E143" s="3" t="s">
        <v>94</v>
      </c>
      <c r="F143" s="3">
        <v>1219.67</v>
      </c>
      <c r="G143" s="6">
        <v>41961</v>
      </c>
      <c r="H143" s="3" t="s">
        <v>286</v>
      </c>
      <c r="I143" s="3">
        <v>10</v>
      </c>
    </row>
    <row r="144" spans="1:9" x14ac:dyDescent="0.3">
      <c r="A144" s="3">
        <v>168239</v>
      </c>
      <c r="B144" s="3" t="s">
        <v>255</v>
      </c>
      <c r="C144" s="3" t="s">
        <v>256</v>
      </c>
      <c r="D144" s="3" t="s">
        <v>32</v>
      </c>
      <c r="E144" s="3" t="s">
        <v>45</v>
      </c>
      <c r="F144" s="3">
        <v>1230.18</v>
      </c>
      <c r="G144" s="6">
        <v>40620</v>
      </c>
      <c r="H144" s="3" t="s">
        <v>307</v>
      </c>
      <c r="I144" s="3">
        <v>8</v>
      </c>
    </row>
    <row r="145" spans="1:9" x14ac:dyDescent="0.3">
      <c r="A145" s="3">
        <v>168287</v>
      </c>
      <c r="B145" s="3" t="s">
        <v>277</v>
      </c>
      <c r="C145" s="3" t="s">
        <v>278</v>
      </c>
      <c r="D145" s="3" t="s">
        <v>32</v>
      </c>
      <c r="E145" s="3" t="s">
        <v>164</v>
      </c>
      <c r="F145" s="3">
        <v>810.99</v>
      </c>
      <c r="G145" s="6">
        <v>40733</v>
      </c>
      <c r="H145" s="3" t="s">
        <v>307</v>
      </c>
      <c r="I145" s="3">
        <v>12</v>
      </c>
    </row>
    <row r="146" spans="1:9" x14ac:dyDescent="0.3">
      <c r="A146" s="3">
        <v>167651</v>
      </c>
      <c r="B146" s="3" t="s">
        <v>168</v>
      </c>
      <c r="C146" s="3" t="s">
        <v>169</v>
      </c>
      <c r="D146" s="3" t="s">
        <v>170</v>
      </c>
      <c r="E146" s="3" t="s">
        <v>45</v>
      </c>
      <c r="F146" s="3">
        <v>1261.95</v>
      </c>
      <c r="G146" s="6">
        <v>42050</v>
      </c>
      <c r="H146" s="3" t="s">
        <v>292</v>
      </c>
      <c r="I146" s="3">
        <v>8</v>
      </c>
    </row>
    <row r="147" spans="1:9" x14ac:dyDescent="0.3">
      <c r="A147" s="3">
        <v>525179</v>
      </c>
      <c r="B147" s="3" t="s">
        <v>111</v>
      </c>
      <c r="C147" s="3" t="s">
        <v>112</v>
      </c>
      <c r="D147" s="3" t="s">
        <v>113</v>
      </c>
      <c r="E147" s="3" t="s">
        <v>164</v>
      </c>
      <c r="F147" s="3">
        <v>1043.1099999999999</v>
      </c>
      <c r="G147" s="6">
        <v>41331</v>
      </c>
      <c r="H147" s="3" t="s">
        <v>281</v>
      </c>
      <c r="I147" s="3">
        <v>12</v>
      </c>
    </row>
    <row r="148" spans="1:9" x14ac:dyDescent="0.3">
      <c r="A148" s="3">
        <v>527563</v>
      </c>
      <c r="B148" s="3" t="s">
        <v>111</v>
      </c>
      <c r="C148" s="3" t="s">
        <v>114</v>
      </c>
      <c r="D148" s="3" t="s">
        <v>113</v>
      </c>
      <c r="E148" s="3" t="s">
        <v>61</v>
      </c>
      <c r="F148" s="3">
        <v>368.61</v>
      </c>
      <c r="G148" s="6">
        <v>42508</v>
      </c>
      <c r="H148" s="3" t="s">
        <v>297</v>
      </c>
      <c r="I148" s="3">
        <v>16</v>
      </c>
    </row>
    <row r="149" spans="1:9" x14ac:dyDescent="0.3">
      <c r="A149" s="3">
        <v>167965</v>
      </c>
      <c r="B149" s="3" t="s">
        <v>150</v>
      </c>
      <c r="C149" s="3" t="s">
        <v>151</v>
      </c>
      <c r="D149" s="3" t="s">
        <v>32</v>
      </c>
      <c r="E149" s="3" t="s">
        <v>57</v>
      </c>
      <c r="F149" s="3">
        <v>633.73</v>
      </c>
      <c r="G149" s="6">
        <v>41626</v>
      </c>
      <c r="H149" s="3" t="s">
        <v>281</v>
      </c>
      <c r="I149" s="3">
        <v>13</v>
      </c>
    </row>
    <row r="150" spans="1:9" x14ac:dyDescent="0.3">
      <c r="A150" s="3">
        <v>529153</v>
      </c>
      <c r="B150" s="3" t="s">
        <v>132</v>
      </c>
      <c r="C150" s="3" t="s">
        <v>133</v>
      </c>
      <c r="D150" s="3" t="s">
        <v>134</v>
      </c>
      <c r="E150" s="3" t="s">
        <v>57</v>
      </c>
      <c r="F150" s="3">
        <v>848.4</v>
      </c>
      <c r="G150" s="6">
        <v>41478</v>
      </c>
      <c r="H150" s="3" t="s">
        <v>281</v>
      </c>
      <c r="I150" s="3">
        <v>13</v>
      </c>
    </row>
    <row r="151" spans="1:9" x14ac:dyDescent="0.3">
      <c r="A151" s="3">
        <v>173389</v>
      </c>
      <c r="B151" s="3" t="s">
        <v>502</v>
      </c>
      <c r="C151" s="3" t="s">
        <v>503</v>
      </c>
      <c r="D151" s="3" t="s">
        <v>504</v>
      </c>
      <c r="E151" s="3" t="s">
        <v>30</v>
      </c>
      <c r="F151" s="3">
        <v>132.57</v>
      </c>
      <c r="G151" s="6">
        <v>42613</v>
      </c>
      <c r="H151" s="3" t="s">
        <v>297</v>
      </c>
      <c r="I151" s="3">
        <v>18</v>
      </c>
    </row>
    <row r="152" spans="1:9" x14ac:dyDescent="0.3">
      <c r="A152" s="3">
        <v>166249</v>
      </c>
      <c r="B152" s="3" t="s">
        <v>505</v>
      </c>
      <c r="C152" s="3" t="s">
        <v>90</v>
      </c>
      <c r="D152" s="3" t="s">
        <v>38</v>
      </c>
      <c r="E152" s="3" t="s">
        <v>30</v>
      </c>
      <c r="F152" s="3">
        <v>38.08</v>
      </c>
      <c r="G152" s="6">
        <v>42758</v>
      </c>
      <c r="H152" s="3" t="s">
        <v>288</v>
      </c>
      <c r="I152" s="3">
        <v>18</v>
      </c>
    </row>
    <row r="153" spans="1:9" x14ac:dyDescent="0.3">
      <c r="A153" s="3">
        <v>168387</v>
      </c>
      <c r="B153" s="3" t="s">
        <v>109</v>
      </c>
      <c r="C153" s="3" t="s">
        <v>110</v>
      </c>
      <c r="D153" s="3" t="s">
        <v>22</v>
      </c>
      <c r="E153" s="3" t="s">
        <v>47</v>
      </c>
      <c r="F153" s="3">
        <v>989.56</v>
      </c>
      <c r="G153" s="6">
        <v>41887</v>
      </c>
      <c r="H153" s="3" t="s">
        <v>286</v>
      </c>
      <c r="I153" s="3">
        <v>11</v>
      </c>
    </row>
    <row r="154" spans="1:9" x14ac:dyDescent="0.3">
      <c r="A154" s="3">
        <v>523479</v>
      </c>
      <c r="B154" s="3" t="s">
        <v>165</v>
      </c>
      <c r="C154" s="3" t="s">
        <v>166</v>
      </c>
      <c r="D154" s="3" t="s">
        <v>167</v>
      </c>
      <c r="E154" s="3" t="s">
        <v>214</v>
      </c>
      <c r="F154" s="3">
        <v>2378.1999999999998</v>
      </c>
      <c r="G154" s="6">
        <v>39853</v>
      </c>
      <c r="H154" s="3" t="s">
        <v>315</v>
      </c>
      <c r="I154" s="3">
        <v>2</v>
      </c>
    </row>
    <row r="155" spans="1:9" x14ac:dyDescent="0.3">
      <c r="A155" s="3">
        <v>158880</v>
      </c>
      <c r="B155" s="3" t="s">
        <v>69</v>
      </c>
      <c r="C155" s="3" t="s">
        <v>70</v>
      </c>
      <c r="D155" s="3" t="s">
        <v>71</v>
      </c>
      <c r="E155" s="3" t="s">
        <v>214</v>
      </c>
      <c r="F155" s="3">
        <v>2348.8000000000002</v>
      </c>
      <c r="G155" s="6">
        <v>39961</v>
      </c>
      <c r="H155" s="3" t="s">
        <v>315</v>
      </c>
      <c r="I155" s="3">
        <v>2</v>
      </c>
    </row>
    <row r="156" spans="1:9" x14ac:dyDescent="0.3">
      <c r="A156" s="3">
        <v>530695</v>
      </c>
      <c r="B156" s="3" t="s">
        <v>125</v>
      </c>
      <c r="C156" s="3" t="s">
        <v>126</v>
      </c>
      <c r="D156" s="3" t="s">
        <v>127</v>
      </c>
      <c r="E156" s="3" t="s">
        <v>57</v>
      </c>
      <c r="F156" s="3">
        <v>1181.24</v>
      </c>
      <c r="G156" s="6">
        <v>41138</v>
      </c>
      <c r="H156" s="3" t="s">
        <v>294</v>
      </c>
      <c r="I156" s="3">
        <v>13</v>
      </c>
    </row>
    <row r="157" spans="1:9" x14ac:dyDescent="0.3">
      <c r="A157" s="3">
        <v>530887</v>
      </c>
      <c r="B157" s="3" t="s">
        <v>506</v>
      </c>
      <c r="C157" s="3" t="s">
        <v>267</v>
      </c>
      <c r="D157" s="3" t="s">
        <v>268</v>
      </c>
      <c r="E157" s="3" t="s">
        <v>64</v>
      </c>
      <c r="F157" s="3">
        <v>706.24</v>
      </c>
      <c r="G157" s="6">
        <v>41383</v>
      </c>
      <c r="H157" s="3" t="s">
        <v>281</v>
      </c>
      <c r="I157" s="3">
        <v>14</v>
      </c>
    </row>
    <row r="158" spans="1:9" x14ac:dyDescent="0.3">
      <c r="A158" s="3">
        <v>166640</v>
      </c>
      <c r="B158" s="3" t="s">
        <v>219</v>
      </c>
      <c r="C158" s="3" t="s">
        <v>33</v>
      </c>
      <c r="D158" s="3" t="s">
        <v>220</v>
      </c>
      <c r="E158" s="3" t="s">
        <v>137</v>
      </c>
      <c r="F158" s="3">
        <v>1856.58</v>
      </c>
      <c r="G158" s="6">
        <v>40859</v>
      </c>
      <c r="H158" s="3" t="s">
        <v>307</v>
      </c>
      <c r="I158" s="3">
        <v>4</v>
      </c>
    </row>
    <row r="159" spans="1:9" x14ac:dyDescent="0.3">
      <c r="A159" s="3">
        <v>531328</v>
      </c>
      <c r="B159" s="3" t="s">
        <v>507</v>
      </c>
      <c r="C159" s="3" t="s">
        <v>508</v>
      </c>
      <c r="D159" s="3" t="s">
        <v>36</v>
      </c>
      <c r="E159" s="3" t="s">
        <v>85</v>
      </c>
      <c r="F159" s="3">
        <v>1257.25</v>
      </c>
      <c r="G159" s="6">
        <v>40856</v>
      </c>
      <c r="H159" s="3" t="s">
        <v>307</v>
      </c>
      <c r="I159" s="3">
        <v>15</v>
      </c>
    </row>
    <row r="160" spans="1:9" x14ac:dyDescent="0.3">
      <c r="A160" s="3">
        <v>533864</v>
      </c>
      <c r="B160" s="3" t="s">
        <v>507</v>
      </c>
      <c r="C160" s="3" t="s">
        <v>509</v>
      </c>
      <c r="D160" s="3" t="s">
        <v>36</v>
      </c>
      <c r="E160" s="3" t="s">
        <v>35</v>
      </c>
      <c r="F160" s="3">
        <v>474.1</v>
      </c>
      <c r="G160" s="6">
        <v>42616</v>
      </c>
      <c r="H160" s="3" t="s">
        <v>297</v>
      </c>
      <c r="I160" s="3">
        <v>17</v>
      </c>
    </row>
    <row r="161" spans="1:9" x14ac:dyDescent="0.3">
      <c r="A161" s="3">
        <v>533531</v>
      </c>
      <c r="B161" s="3" t="s">
        <v>510</v>
      </c>
      <c r="C161" s="3" t="s">
        <v>511</v>
      </c>
      <c r="D161" s="3" t="s">
        <v>36</v>
      </c>
      <c r="E161" s="3" t="s">
        <v>61</v>
      </c>
      <c r="F161" s="3">
        <v>582</v>
      </c>
      <c r="G161" s="6">
        <v>41635</v>
      </c>
      <c r="H161" s="3" t="s">
        <v>281</v>
      </c>
      <c r="I161" s="3">
        <v>16</v>
      </c>
    </row>
    <row r="162" spans="1:9" x14ac:dyDescent="0.3">
      <c r="A162" s="3">
        <v>529406</v>
      </c>
      <c r="B162" s="3" t="s">
        <v>226</v>
      </c>
      <c r="C162" s="3" t="s">
        <v>228</v>
      </c>
      <c r="D162" s="3" t="s">
        <v>113</v>
      </c>
      <c r="E162" s="3" t="s">
        <v>61</v>
      </c>
      <c r="F162" s="3">
        <v>449.71</v>
      </c>
      <c r="G162" s="6">
        <v>41455</v>
      </c>
      <c r="H162" s="3" t="s">
        <v>281</v>
      </c>
      <c r="I162" s="3">
        <v>16</v>
      </c>
    </row>
    <row r="163" spans="1:9" x14ac:dyDescent="0.3">
      <c r="A163" s="3">
        <v>529407</v>
      </c>
      <c r="B163" s="3" t="s">
        <v>226</v>
      </c>
      <c r="C163" s="3" t="s">
        <v>227</v>
      </c>
      <c r="D163" s="3" t="s">
        <v>113</v>
      </c>
      <c r="E163" s="3" t="s">
        <v>35</v>
      </c>
      <c r="F163" s="3">
        <v>242.17</v>
      </c>
      <c r="G163" s="6">
        <v>42295</v>
      </c>
      <c r="H163" s="3" t="s">
        <v>292</v>
      </c>
      <c r="I163" s="3">
        <v>17</v>
      </c>
    </row>
    <row r="164" spans="1:9" x14ac:dyDescent="0.3">
      <c r="A164" s="3">
        <v>529093</v>
      </c>
      <c r="B164" s="3" t="s">
        <v>512</v>
      </c>
      <c r="C164" s="3" t="s">
        <v>513</v>
      </c>
      <c r="D164" s="3" t="s">
        <v>163</v>
      </c>
      <c r="E164" s="3" t="s">
        <v>57</v>
      </c>
      <c r="F164" s="3">
        <v>887.06</v>
      </c>
      <c r="G164" s="6">
        <v>40645</v>
      </c>
      <c r="H164" s="3" t="s">
        <v>307</v>
      </c>
      <c r="I164" s="3">
        <v>13</v>
      </c>
    </row>
    <row r="165" spans="1:9" x14ac:dyDescent="0.3">
      <c r="A165" s="3">
        <v>519428</v>
      </c>
      <c r="B165" s="3" t="s">
        <v>129</v>
      </c>
      <c r="C165" s="3" t="s">
        <v>28</v>
      </c>
      <c r="D165" s="3" t="s">
        <v>113</v>
      </c>
      <c r="E165" s="3" t="s">
        <v>137</v>
      </c>
      <c r="F165" s="3">
        <v>2154.8200000000002</v>
      </c>
      <c r="G165" s="6">
        <v>39885</v>
      </c>
      <c r="H165" s="3" t="s">
        <v>315</v>
      </c>
      <c r="I165" s="3">
        <v>4</v>
      </c>
    </row>
    <row r="166" spans="1:9" x14ac:dyDescent="0.3">
      <c r="A166" s="3">
        <v>525826</v>
      </c>
      <c r="B166" s="3" t="s">
        <v>235</v>
      </c>
      <c r="C166" s="3" t="s">
        <v>236</v>
      </c>
      <c r="D166" s="3" t="s">
        <v>237</v>
      </c>
      <c r="E166" s="3" t="s">
        <v>164</v>
      </c>
      <c r="F166" s="3">
        <v>954.1</v>
      </c>
      <c r="G166" s="6">
        <v>42214</v>
      </c>
      <c r="H166" s="3" t="s">
        <v>292</v>
      </c>
      <c r="I166" s="3">
        <v>12</v>
      </c>
    </row>
    <row r="167" spans="1:9" x14ac:dyDescent="0.3">
      <c r="A167" s="3">
        <v>523102</v>
      </c>
      <c r="B167" s="3" t="s">
        <v>235</v>
      </c>
      <c r="C167" s="3" t="s">
        <v>238</v>
      </c>
      <c r="D167" s="3" t="s">
        <v>237</v>
      </c>
      <c r="E167" s="3" t="s">
        <v>72</v>
      </c>
      <c r="F167" s="3">
        <v>2176.1</v>
      </c>
      <c r="G167" s="6">
        <v>40653</v>
      </c>
      <c r="H167" s="3" t="s">
        <v>307</v>
      </c>
      <c r="I167" s="3">
        <v>3</v>
      </c>
    </row>
    <row r="168" spans="1:9" x14ac:dyDescent="0.3">
      <c r="A168" s="3">
        <v>150958</v>
      </c>
      <c r="B168" s="3" t="s">
        <v>40</v>
      </c>
      <c r="C168" s="3" t="s">
        <v>41</v>
      </c>
      <c r="D168" s="3" t="s">
        <v>42</v>
      </c>
      <c r="E168" s="3" t="s">
        <v>79</v>
      </c>
      <c r="F168" s="3">
        <v>1783.74</v>
      </c>
      <c r="G168" s="6">
        <v>39496</v>
      </c>
      <c r="H168" s="3" t="s">
        <v>345</v>
      </c>
      <c r="I168" s="3">
        <v>5</v>
      </c>
    </row>
    <row r="169" spans="1:9" x14ac:dyDescent="0.3">
      <c r="A169" s="3">
        <v>532215</v>
      </c>
      <c r="B169" s="3" t="s">
        <v>201</v>
      </c>
      <c r="C169" s="3" t="s">
        <v>151</v>
      </c>
      <c r="D169" s="3" t="s">
        <v>145</v>
      </c>
      <c r="E169" s="3" t="s">
        <v>57</v>
      </c>
      <c r="F169" s="3">
        <v>789.84</v>
      </c>
      <c r="G169" s="6">
        <v>41338</v>
      </c>
      <c r="H169" s="3" t="s">
        <v>281</v>
      </c>
      <c r="I169" s="3">
        <v>13</v>
      </c>
    </row>
    <row r="170" spans="1:9" x14ac:dyDescent="0.3">
      <c r="A170" s="3">
        <v>173941</v>
      </c>
      <c r="B170" s="3" t="s">
        <v>514</v>
      </c>
      <c r="C170" s="3" t="s">
        <v>515</v>
      </c>
      <c r="D170" s="3" t="s">
        <v>516</v>
      </c>
      <c r="E170" s="3" t="s">
        <v>64</v>
      </c>
      <c r="F170" s="3">
        <v>816.92</v>
      </c>
      <c r="G170" s="6">
        <v>42033</v>
      </c>
      <c r="H170" s="3" t="s">
        <v>292</v>
      </c>
      <c r="I170" s="3">
        <v>14</v>
      </c>
    </row>
    <row r="171" spans="1:9" x14ac:dyDescent="0.3">
      <c r="A171" s="3">
        <v>171362</v>
      </c>
      <c r="B171" s="3" t="s">
        <v>517</v>
      </c>
      <c r="C171" s="3" t="s">
        <v>31</v>
      </c>
      <c r="D171" s="3" t="s">
        <v>516</v>
      </c>
      <c r="E171" s="3" t="s">
        <v>64</v>
      </c>
      <c r="F171" s="3">
        <v>904.67</v>
      </c>
      <c r="G171" s="6">
        <v>40967</v>
      </c>
      <c r="H171" s="3" t="s">
        <v>294</v>
      </c>
      <c r="I171" s="3">
        <v>14</v>
      </c>
    </row>
    <row r="172" spans="1:9" x14ac:dyDescent="0.3">
      <c r="A172" s="3">
        <v>526129</v>
      </c>
      <c r="B172" s="3" t="s">
        <v>518</v>
      </c>
      <c r="C172" s="3" t="s">
        <v>519</v>
      </c>
      <c r="D172" s="3" t="s">
        <v>520</v>
      </c>
      <c r="E172" s="3" t="s">
        <v>35</v>
      </c>
      <c r="F172" s="3">
        <v>427.84</v>
      </c>
      <c r="G172" s="6">
        <v>42289</v>
      </c>
      <c r="H172" s="3" t="s">
        <v>292</v>
      </c>
      <c r="I172" s="3">
        <v>17</v>
      </c>
    </row>
    <row r="173" spans="1:9" x14ac:dyDescent="0.3">
      <c r="A173" s="3">
        <v>533999</v>
      </c>
      <c r="B173" s="3" t="s">
        <v>521</v>
      </c>
      <c r="C173" s="3" t="s">
        <v>522</v>
      </c>
      <c r="D173" s="3" t="s">
        <v>520</v>
      </c>
      <c r="E173" s="3" t="s">
        <v>61</v>
      </c>
      <c r="F173" s="3">
        <v>483.8</v>
      </c>
      <c r="G173" s="6">
        <v>41338</v>
      </c>
      <c r="H173" s="3" t="s">
        <v>281</v>
      </c>
      <c r="I173" s="3">
        <v>16</v>
      </c>
    </row>
    <row r="174" spans="1:9" x14ac:dyDescent="0.3">
      <c r="A174" s="3">
        <v>531899</v>
      </c>
      <c r="B174" s="3" t="s">
        <v>363</v>
      </c>
      <c r="C174" s="3" t="s">
        <v>523</v>
      </c>
      <c r="D174" s="3" t="s">
        <v>76</v>
      </c>
      <c r="E174" s="3" t="s">
        <v>61</v>
      </c>
      <c r="F174" s="3">
        <v>566.45000000000005</v>
      </c>
      <c r="G174" s="6">
        <v>41793</v>
      </c>
      <c r="H174" s="3" t="s">
        <v>286</v>
      </c>
      <c r="I174" s="3">
        <v>16</v>
      </c>
    </row>
    <row r="175" spans="1:9" x14ac:dyDescent="0.3">
      <c r="A175" s="3">
        <v>167954</v>
      </c>
      <c r="B175" s="3" t="s">
        <v>524</v>
      </c>
      <c r="C175" s="3" t="s">
        <v>525</v>
      </c>
      <c r="D175" s="3" t="s">
        <v>29</v>
      </c>
      <c r="E175" s="3" t="s">
        <v>35</v>
      </c>
      <c r="F175" s="3">
        <v>184.8</v>
      </c>
      <c r="G175" s="6">
        <v>42186</v>
      </c>
      <c r="H175" s="3" t="s">
        <v>292</v>
      </c>
      <c r="I175" s="3">
        <v>17</v>
      </c>
    </row>
    <row r="176" spans="1:9" x14ac:dyDescent="0.3">
      <c r="A176" s="3">
        <v>532724</v>
      </c>
      <c r="B176" s="3" t="s">
        <v>138</v>
      </c>
      <c r="C176" s="3" t="s">
        <v>139</v>
      </c>
      <c r="D176" s="3" t="s">
        <v>163</v>
      </c>
      <c r="E176" s="3" t="s">
        <v>47</v>
      </c>
      <c r="F176" s="3">
        <v>1093.92</v>
      </c>
      <c r="G176" s="6">
        <v>42270</v>
      </c>
      <c r="H176" s="3" t="s">
        <v>292</v>
      </c>
      <c r="I176" s="3">
        <v>11</v>
      </c>
    </row>
    <row r="177" spans="1:9" x14ac:dyDescent="0.3">
      <c r="A177" s="3">
        <v>173136</v>
      </c>
      <c r="B177" s="3" t="s">
        <v>43</v>
      </c>
      <c r="C177" s="3" t="s">
        <v>270</v>
      </c>
      <c r="D177" s="3" t="s">
        <v>526</v>
      </c>
      <c r="E177" s="3" t="s">
        <v>61</v>
      </c>
      <c r="F177" s="3">
        <v>454.87</v>
      </c>
      <c r="G177" s="6">
        <v>42213</v>
      </c>
      <c r="H177" s="3" t="s">
        <v>292</v>
      </c>
      <c r="I177" s="3">
        <v>16</v>
      </c>
    </row>
    <row r="178" spans="1:9" x14ac:dyDescent="0.3">
      <c r="A178" s="3">
        <v>166376</v>
      </c>
      <c r="B178" s="3" t="s">
        <v>58</v>
      </c>
      <c r="C178" s="3" t="s">
        <v>59</v>
      </c>
      <c r="D178" s="3" t="s">
        <v>60</v>
      </c>
      <c r="E178" s="3" t="s">
        <v>64</v>
      </c>
      <c r="F178" s="3">
        <v>617.54</v>
      </c>
      <c r="G178" s="6">
        <v>41625</v>
      </c>
      <c r="H178" s="3" t="s">
        <v>281</v>
      </c>
      <c r="I178" s="3">
        <v>14</v>
      </c>
    </row>
    <row r="179" spans="1:9" x14ac:dyDescent="0.3">
      <c r="A179" s="3">
        <v>526440</v>
      </c>
      <c r="B179" s="3" t="s">
        <v>140</v>
      </c>
      <c r="C179" s="3" t="s">
        <v>141</v>
      </c>
      <c r="D179" s="3" t="s">
        <v>142</v>
      </c>
      <c r="E179" s="3" t="s">
        <v>61</v>
      </c>
      <c r="F179" s="3">
        <v>307.2</v>
      </c>
      <c r="G179" s="6">
        <v>42250</v>
      </c>
      <c r="H179" s="3" t="s">
        <v>292</v>
      </c>
      <c r="I179" s="3">
        <v>16</v>
      </c>
    </row>
    <row r="180" spans="1:9" x14ac:dyDescent="0.3">
      <c r="A180" s="3">
        <v>162062</v>
      </c>
      <c r="B180" s="3" t="s">
        <v>106</v>
      </c>
      <c r="C180" s="3" t="s">
        <v>107</v>
      </c>
      <c r="D180" s="3" t="s">
        <v>170</v>
      </c>
      <c r="E180" s="3" t="s">
        <v>137</v>
      </c>
      <c r="F180" s="3">
        <v>1970.2</v>
      </c>
      <c r="G180" s="6">
        <v>41019</v>
      </c>
      <c r="H180" s="3" t="s">
        <v>294</v>
      </c>
      <c r="I180" s="3">
        <v>4</v>
      </c>
    </row>
    <row r="181" spans="1:9" x14ac:dyDescent="0.3">
      <c r="A181" s="3">
        <v>165609</v>
      </c>
      <c r="B181" s="3" t="s">
        <v>527</v>
      </c>
      <c r="C181" s="3" t="s">
        <v>84</v>
      </c>
      <c r="D181" s="3" t="s">
        <v>204</v>
      </c>
      <c r="E181" s="3" t="s">
        <v>44</v>
      </c>
      <c r="F181" s="3">
        <v>1647.98</v>
      </c>
      <c r="G181" s="6">
        <v>41267</v>
      </c>
      <c r="H181" s="3" t="s">
        <v>294</v>
      </c>
      <c r="I181" s="3">
        <v>7</v>
      </c>
    </row>
    <row r="182" spans="1:9" x14ac:dyDescent="0.3">
      <c r="A182" s="3">
        <v>529478</v>
      </c>
      <c r="B182" s="3" t="s">
        <v>156</v>
      </c>
      <c r="C182" s="3" t="s">
        <v>157</v>
      </c>
      <c r="D182" s="3" t="s">
        <v>142</v>
      </c>
      <c r="E182" s="3" t="s">
        <v>23</v>
      </c>
      <c r="F182" s="3">
        <v>1671.08</v>
      </c>
      <c r="G182" s="6">
        <v>40244</v>
      </c>
      <c r="H182" s="3" t="s">
        <v>284</v>
      </c>
      <c r="I182" s="3">
        <v>6</v>
      </c>
    </row>
    <row r="183" spans="1:9" x14ac:dyDescent="0.3">
      <c r="A183" s="3">
        <v>155921</v>
      </c>
      <c r="B183" s="3" t="s">
        <v>205</v>
      </c>
      <c r="C183" s="3" t="s">
        <v>84</v>
      </c>
      <c r="D183" s="3" t="s">
        <v>182</v>
      </c>
      <c r="E183" s="3" t="s">
        <v>79</v>
      </c>
      <c r="F183" s="3">
        <v>1881.67</v>
      </c>
      <c r="G183" s="6">
        <v>39860</v>
      </c>
      <c r="H183" s="3" t="s">
        <v>315</v>
      </c>
      <c r="I183" s="3">
        <v>5</v>
      </c>
    </row>
    <row r="184" spans="1:9" x14ac:dyDescent="0.3">
      <c r="A184" s="3">
        <v>168240</v>
      </c>
      <c r="B184" s="3" t="s">
        <v>216</v>
      </c>
      <c r="C184" s="3" t="s">
        <v>73</v>
      </c>
      <c r="D184" s="3" t="s">
        <v>32</v>
      </c>
      <c r="E184" s="3" t="s">
        <v>45</v>
      </c>
      <c r="F184" s="3">
        <v>1240.96</v>
      </c>
      <c r="G184" s="6">
        <v>41338</v>
      </c>
      <c r="H184" s="3" t="s">
        <v>281</v>
      </c>
      <c r="I184" s="3">
        <v>8</v>
      </c>
    </row>
    <row r="185" spans="1:9" x14ac:dyDescent="0.3">
      <c r="A185" s="3">
        <v>174864</v>
      </c>
      <c r="B185" s="3" t="s">
        <v>528</v>
      </c>
      <c r="C185" s="3" t="s">
        <v>529</v>
      </c>
      <c r="D185" s="3" t="s">
        <v>38</v>
      </c>
      <c r="E185" s="3" t="s">
        <v>35</v>
      </c>
      <c r="F185" s="3">
        <v>158.9</v>
      </c>
      <c r="G185" s="6">
        <v>41768</v>
      </c>
      <c r="H185" s="3" t="s">
        <v>286</v>
      </c>
      <c r="I185" s="3">
        <v>17</v>
      </c>
    </row>
    <row r="186" spans="1:9" x14ac:dyDescent="0.3">
      <c r="A186" s="3">
        <v>529510</v>
      </c>
      <c r="B186" s="3" t="s">
        <v>243</v>
      </c>
      <c r="C186" s="3" t="s">
        <v>244</v>
      </c>
      <c r="D186" s="3" t="s">
        <v>245</v>
      </c>
      <c r="E186" s="3" t="s">
        <v>72</v>
      </c>
      <c r="F186" s="3">
        <v>2338.4</v>
      </c>
      <c r="G186" s="6">
        <v>40493</v>
      </c>
      <c r="H186" s="3" t="s">
        <v>284</v>
      </c>
      <c r="I186" s="3">
        <v>3</v>
      </c>
    </row>
    <row r="187" spans="1:9" x14ac:dyDescent="0.3">
      <c r="A187" s="3">
        <v>526419</v>
      </c>
      <c r="B187" s="3" t="s">
        <v>183</v>
      </c>
      <c r="C187" s="3" t="s">
        <v>184</v>
      </c>
      <c r="D187" s="3" t="s">
        <v>163</v>
      </c>
      <c r="E187" s="3" t="s">
        <v>164</v>
      </c>
      <c r="F187" s="3">
        <v>688.48</v>
      </c>
      <c r="G187" s="6">
        <v>42246</v>
      </c>
      <c r="H187" s="3" t="s">
        <v>292</v>
      </c>
      <c r="I187" s="3">
        <v>12</v>
      </c>
    </row>
    <row r="188" spans="1:9" x14ac:dyDescent="0.3">
      <c r="A188" s="3">
        <v>161194</v>
      </c>
      <c r="B188" s="3" t="s">
        <v>130</v>
      </c>
      <c r="C188" s="3" t="s">
        <v>131</v>
      </c>
      <c r="D188" s="3" t="s">
        <v>108</v>
      </c>
      <c r="E188" s="3" t="s">
        <v>164</v>
      </c>
      <c r="F188" s="3">
        <v>960.5</v>
      </c>
      <c r="G188" s="6">
        <v>41845</v>
      </c>
      <c r="H188" s="3" t="s">
        <v>286</v>
      </c>
      <c r="I188" s="3">
        <v>12</v>
      </c>
    </row>
    <row r="189" spans="1:9" x14ac:dyDescent="0.3">
      <c r="A189" s="3">
        <v>158424</v>
      </c>
      <c r="B189" s="3" t="s">
        <v>530</v>
      </c>
      <c r="C189" s="3" t="s">
        <v>274</v>
      </c>
      <c r="D189" s="3" t="s">
        <v>531</v>
      </c>
      <c r="E189" s="3" t="s">
        <v>57</v>
      </c>
      <c r="F189" s="3">
        <v>924.57</v>
      </c>
      <c r="G189" s="6">
        <v>40768</v>
      </c>
      <c r="H189" s="3" t="s">
        <v>307</v>
      </c>
      <c r="I189" s="3">
        <v>13</v>
      </c>
    </row>
    <row r="190" spans="1:9" x14ac:dyDescent="0.3">
      <c r="A190" s="2">
        <v>528929</v>
      </c>
      <c r="B190" s="2" t="s">
        <v>143</v>
      </c>
      <c r="C190" s="2" t="s">
        <v>144</v>
      </c>
      <c r="D190" s="2" t="s">
        <v>145</v>
      </c>
      <c r="E190" s="2" t="s">
        <v>79</v>
      </c>
      <c r="F190" s="2">
        <v>1896.34</v>
      </c>
      <c r="G190" s="2">
        <v>41009</v>
      </c>
      <c r="H190" s="2" t="s">
        <v>294</v>
      </c>
      <c r="I190" s="2">
        <v>5</v>
      </c>
    </row>
    <row r="191" spans="1:9" x14ac:dyDescent="0.3">
      <c r="A191" s="2">
        <v>169262</v>
      </c>
      <c r="B191" s="2" t="s">
        <v>532</v>
      </c>
      <c r="C191" s="2" t="s">
        <v>41</v>
      </c>
      <c r="D191" s="2" t="s">
        <v>533</v>
      </c>
      <c r="E191" s="2" t="s">
        <v>47</v>
      </c>
      <c r="F191" s="2">
        <v>961.2</v>
      </c>
      <c r="G191" s="2">
        <v>41029</v>
      </c>
      <c r="H191" s="2" t="s">
        <v>294</v>
      </c>
      <c r="I191" s="2">
        <v>11</v>
      </c>
    </row>
    <row r="192" spans="1:9" x14ac:dyDescent="0.3">
      <c r="A192" s="2">
        <v>173058</v>
      </c>
      <c r="B192" s="2" t="s">
        <v>534</v>
      </c>
      <c r="C192" s="2" t="s">
        <v>535</v>
      </c>
      <c r="D192" s="2" t="s">
        <v>536</v>
      </c>
      <c r="E192" s="2" t="s">
        <v>61</v>
      </c>
      <c r="F192" s="2">
        <v>325.27999999999997</v>
      </c>
      <c r="G192" s="2">
        <v>42145</v>
      </c>
      <c r="H192" s="2" t="s">
        <v>292</v>
      </c>
      <c r="I192" s="2">
        <v>16</v>
      </c>
    </row>
    <row r="193" spans="1:9" x14ac:dyDescent="0.3">
      <c r="A193" s="2">
        <v>169270</v>
      </c>
      <c r="B193" s="2" t="s">
        <v>537</v>
      </c>
      <c r="C193" s="2" t="s">
        <v>538</v>
      </c>
      <c r="D193" s="2" t="s">
        <v>182</v>
      </c>
      <c r="E193" s="2" t="s">
        <v>64</v>
      </c>
      <c r="F193" s="2">
        <v>645.16999999999996</v>
      </c>
      <c r="G193" s="2">
        <v>41640</v>
      </c>
      <c r="H193" s="2" t="s">
        <v>286</v>
      </c>
      <c r="I193" s="2">
        <v>14</v>
      </c>
    </row>
    <row r="194" spans="1:9" x14ac:dyDescent="0.3">
      <c r="A194" s="2">
        <v>172098</v>
      </c>
      <c r="B194" s="2" t="s">
        <v>199</v>
      </c>
      <c r="C194" s="2" t="s">
        <v>50</v>
      </c>
      <c r="D194" s="2" t="s">
        <v>200</v>
      </c>
      <c r="E194" s="2" t="s">
        <v>85</v>
      </c>
      <c r="F194" s="2">
        <v>576.74</v>
      </c>
      <c r="G194" s="2">
        <v>41989</v>
      </c>
      <c r="H194" s="2" t="s">
        <v>286</v>
      </c>
      <c r="I194" s="2">
        <v>15</v>
      </c>
    </row>
    <row r="195" spans="1:9" x14ac:dyDescent="0.3">
      <c r="A195" s="2">
        <v>531381</v>
      </c>
      <c r="B195" s="2" t="s">
        <v>158</v>
      </c>
      <c r="C195" s="2" t="s">
        <v>160</v>
      </c>
      <c r="D195" s="2" t="s">
        <v>180</v>
      </c>
      <c r="E195" s="2" t="s">
        <v>61</v>
      </c>
      <c r="F195" s="2">
        <v>325.12</v>
      </c>
      <c r="G195" s="2">
        <v>42080</v>
      </c>
      <c r="H195" s="2" t="s">
        <v>292</v>
      </c>
      <c r="I195" s="2">
        <v>16</v>
      </c>
    </row>
    <row r="196" spans="1:9" x14ac:dyDescent="0.3">
      <c r="A196" s="2">
        <v>531380</v>
      </c>
      <c r="B196" s="2" t="s">
        <v>158</v>
      </c>
      <c r="C196" s="2" t="s">
        <v>159</v>
      </c>
      <c r="D196" s="2" t="s">
        <v>180</v>
      </c>
      <c r="E196" s="2" t="s">
        <v>64</v>
      </c>
      <c r="F196" s="2">
        <v>437.18</v>
      </c>
      <c r="G196" s="2">
        <v>41462</v>
      </c>
      <c r="H196" s="2" t="s">
        <v>281</v>
      </c>
      <c r="I196" s="2">
        <v>14</v>
      </c>
    </row>
    <row r="197" spans="1:9" x14ac:dyDescent="0.3">
      <c r="A197" s="2">
        <v>533402</v>
      </c>
      <c r="B197" s="2" t="s">
        <v>179</v>
      </c>
      <c r="C197" s="2" t="s">
        <v>157</v>
      </c>
      <c r="D197" s="2" t="s">
        <v>180</v>
      </c>
      <c r="E197" s="2" t="s">
        <v>64</v>
      </c>
      <c r="F197" s="2">
        <v>498.38</v>
      </c>
      <c r="G197" s="2">
        <v>41612</v>
      </c>
      <c r="H197" s="2" t="s">
        <v>281</v>
      </c>
      <c r="I197" s="2">
        <v>14</v>
      </c>
    </row>
    <row r="198" spans="1:9" x14ac:dyDescent="0.3">
      <c r="A198" s="2">
        <v>523089</v>
      </c>
      <c r="B198" s="2" t="s">
        <v>74</v>
      </c>
      <c r="C198" s="2" t="s">
        <v>75</v>
      </c>
      <c r="D198" s="2" t="s">
        <v>76</v>
      </c>
      <c r="E198" s="2" t="s">
        <v>214</v>
      </c>
      <c r="F198" s="2">
        <v>2443</v>
      </c>
      <c r="G198" s="2">
        <v>39531</v>
      </c>
      <c r="H198" s="2" t="s">
        <v>345</v>
      </c>
      <c r="I198" s="2">
        <v>2</v>
      </c>
    </row>
    <row r="199" spans="1:9" x14ac:dyDescent="0.3">
      <c r="A199" s="2">
        <v>168374</v>
      </c>
      <c r="B199" s="2" t="s">
        <v>202</v>
      </c>
      <c r="C199" s="2" t="s">
        <v>105</v>
      </c>
      <c r="D199" s="2" t="s">
        <v>182</v>
      </c>
      <c r="E199" s="2" t="s">
        <v>64</v>
      </c>
      <c r="F199" s="2">
        <v>657.85</v>
      </c>
      <c r="G199" s="2">
        <v>42769</v>
      </c>
      <c r="H199" s="2" t="s">
        <v>288</v>
      </c>
      <c r="I199" s="2">
        <v>14</v>
      </c>
    </row>
    <row r="200" spans="1:9" x14ac:dyDescent="0.3">
      <c r="A200" s="2">
        <v>170715</v>
      </c>
      <c r="B200" s="2" t="s">
        <v>539</v>
      </c>
      <c r="C200" s="2" t="s">
        <v>540</v>
      </c>
      <c r="D200" s="2" t="s">
        <v>197</v>
      </c>
      <c r="E200" s="2" t="s">
        <v>35</v>
      </c>
      <c r="F200" s="2">
        <v>147.43</v>
      </c>
      <c r="G200" s="2">
        <v>42392</v>
      </c>
      <c r="H200" s="2" t="s">
        <v>297</v>
      </c>
      <c r="I200" s="2">
        <v>17</v>
      </c>
    </row>
    <row r="201" spans="1:9" x14ac:dyDescent="0.3">
      <c r="A201" s="2">
        <v>168104</v>
      </c>
      <c r="B201" s="2" t="s">
        <v>269</v>
      </c>
      <c r="C201" s="2" t="s">
        <v>73</v>
      </c>
      <c r="D201" s="2" t="s">
        <v>22</v>
      </c>
      <c r="E201" s="2" t="s">
        <v>35</v>
      </c>
      <c r="F201" s="2">
        <v>126.15</v>
      </c>
      <c r="G201" s="2">
        <v>42155</v>
      </c>
      <c r="H201" s="2" t="s">
        <v>292</v>
      </c>
      <c r="I201" s="2">
        <v>17</v>
      </c>
    </row>
    <row r="202" spans="1:9" x14ac:dyDescent="0.3">
      <c r="A202" s="2">
        <v>529646</v>
      </c>
      <c r="B202" s="2" t="s">
        <v>249</v>
      </c>
      <c r="C202" s="2" t="s">
        <v>250</v>
      </c>
      <c r="D202" s="2" t="s">
        <v>246</v>
      </c>
      <c r="E202" s="2" t="s">
        <v>85</v>
      </c>
      <c r="F202" s="2">
        <v>668.7</v>
      </c>
      <c r="G202" s="2">
        <v>41927</v>
      </c>
      <c r="H202" s="2" t="s">
        <v>286</v>
      </c>
      <c r="I202" s="2">
        <v>15</v>
      </c>
    </row>
    <row r="203" spans="1:9" x14ac:dyDescent="0.3">
      <c r="A203" s="2">
        <v>170128</v>
      </c>
      <c r="B203" s="2" t="s">
        <v>541</v>
      </c>
      <c r="C203" s="2" t="s">
        <v>515</v>
      </c>
      <c r="D203" s="2" t="s">
        <v>477</v>
      </c>
      <c r="E203" s="2" t="s">
        <v>35</v>
      </c>
      <c r="F203" s="2">
        <v>180.42</v>
      </c>
      <c r="G203" s="2">
        <v>42459</v>
      </c>
      <c r="H203" s="2" t="s">
        <v>297</v>
      </c>
      <c r="I203" s="2">
        <v>17</v>
      </c>
    </row>
    <row r="204" spans="1:9" x14ac:dyDescent="0.3">
      <c r="A204" s="2">
        <v>158635</v>
      </c>
      <c r="B204" s="2" t="s">
        <v>275</v>
      </c>
      <c r="C204" s="2" t="s">
        <v>276</v>
      </c>
      <c r="D204" s="2" t="s">
        <v>197</v>
      </c>
      <c r="E204" s="2" t="s">
        <v>72</v>
      </c>
      <c r="F204" s="2">
        <v>2264</v>
      </c>
      <c r="G204" s="2">
        <v>40619</v>
      </c>
      <c r="H204" s="2" t="s">
        <v>307</v>
      </c>
      <c r="I204" s="2">
        <v>3</v>
      </c>
    </row>
    <row r="205" spans="1:9" x14ac:dyDescent="0.3">
      <c r="A205" s="2">
        <v>158038</v>
      </c>
      <c r="B205" s="2" t="s">
        <v>240</v>
      </c>
      <c r="C205" s="2" t="s">
        <v>21</v>
      </c>
      <c r="D205" s="2" t="s">
        <v>182</v>
      </c>
      <c r="E205" s="2" t="s">
        <v>72</v>
      </c>
      <c r="F205" s="2">
        <v>2124.16</v>
      </c>
      <c r="G205" s="2">
        <v>40858</v>
      </c>
      <c r="H205" s="2" t="s">
        <v>307</v>
      </c>
      <c r="I205" s="2">
        <v>3</v>
      </c>
    </row>
    <row r="206" spans="1:9" x14ac:dyDescent="0.3">
      <c r="A206" s="2">
        <v>526315</v>
      </c>
      <c r="B206" s="2" t="s">
        <v>542</v>
      </c>
      <c r="C206" s="2" t="s">
        <v>543</v>
      </c>
      <c r="D206" s="2" t="s">
        <v>246</v>
      </c>
      <c r="E206" s="2" t="s">
        <v>23</v>
      </c>
      <c r="F206" s="2">
        <v>1510.58</v>
      </c>
      <c r="G206" s="2">
        <v>40835</v>
      </c>
      <c r="H206" s="2" t="s">
        <v>307</v>
      </c>
      <c r="I206" s="2">
        <v>6</v>
      </c>
    </row>
    <row r="207" spans="1:9" x14ac:dyDescent="0.3">
      <c r="A207" s="2">
        <v>168413</v>
      </c>
      <c r="B207" s="2" t="s">
        <v>544</v>
      </c>
      <c r="C207" s="2" t="s">
        <v>545</v>
      </c>
      <c r="D207" s="2" t="s">
        <v>546</v>
      </c>
      <c r="E207" s="2" t="s">
        <v>94</v>
      </c>
      <c r="F207" s="2">
        <v>1163.8599999999999</v>
      </c>
      <c r="G207" s="2">
        <v>40704</v>
      </c>
      <c r="H207" s="2" t="s">
        <v>307</v>
      </c>
      <c r="I207" s="2">
        <v>10</v>
      </c>
    </row>
    <row r="208" spans="1:9" x14ac:dyDescent="0.3">
      <c r="A208" s="2">
        <v>529492</v>
      </c>
      <c r="B208" s="2" t="s">
        <v>224</v>
      </c>
      <c r="C208" s="2" t="s">
        <v>225</v>
      </c>
      <c r="D208" s="2" t="s">
        <v>134</v>
      </c>
      <c r="E208" s="2" t="s">
        <v>61</v>
      </c>
      <c r="F208" s="2">
        <v>327.43</v>
      </c>
      <c r="G208" s="2">
        <v>42022</v>
      </c>
      <c r="H208" s="2" t="s">
        <v>292</v>
      </c>
      <c r="I208" s="2">
        <v>16</v>
      </c>
    </row>
    <row r="209" spans="1:9" x14ac:dyDescent="0.3">
      <c r="A209" s="2">
        <v>534140</v>
      </c>
      <c r="B209" s="2" t="s">
        <v>547</v>
      </c>
      <c r="C209" s="2" t="s">
        <v>548</v>
      </c>
      <c r="D209" s="2" t="s">
        <v>549</v>
      </c>
      <c r="E209" s="2" t="s">
        <v>35</v>
      </c>
      <c r="F209" s="2">
        <v>487.71</v>
      </c>
      <c r="G209" s="2">
        <v>42389</v>
      </c>
      <c r="H209" s="2" t="s">
        <v>297</v>
      </c>
      <c r="I209" s="2">
        <v>17</v>
      </c>
    </row>
    <row r="210" spans="1:9" x14ac:dyDescent="0.3">
      <c r="A210" s="2">
        <v>165498</v>
      </c>
      <c r="B210" s="2" t="s">
        <v>550</v>
      </c>
      <c r="C210" s="2" t="s">
        <v>193</v>
      </c>
      <c r="D210" s="2" t="s">
        <v>551</v>
      </c>
      <c r="E210" s="2" t="s">
        <v>64</v>
      </c>
      <c r="F210" s="2">
        <v>603.71</v>
      </c>
      <c r="G210" s="2">
        <v>42510</v>
      </c>
      <c r="H210" s="2" t="s">
        <v>297</v>
      </c>
      <c r="I210" s="2">
        <v>14</v>
      </c>
    </row>
    <row r="211" spans="1:9" x14ac:dyDescent="0.3">
      <c r="A211" s="2">
        <v>163472</v>
      </c>
      <c r="B211" s="2" t="s">
        <v>552</v>
      </c>
      <c r="C211" s="2" t="s">
        <v>41</v>
      </c>
      <c r="D211" s="2" t="s">
        <v>321</v>
      </c>
      <c r="E211" s="2" t="s">
        <v>35</v>
      </c>
      <c r="F211" s="2">
        <v>142.16999999999999</v>
      </c>
      <c r="G211" s="2">
        <v>42760</v>
      </c>
      <c r="H211" s="2" t="s">
        <v>288</v>
      </c>
      <c r="I211" s="2">
        <v>17</v>
      </c>
    </row>
    <row r="212" spans="1:9" x14ac:dyDescent="0.3">
      <c r="A212" s="2">
        <v>525974</v>
      </c>
      <c r="B212" s="2" t="s">
        <v>192</v>
      </c>
      <c r="C212" s="2" t="s">
        <v>193</v>
      </c>
      <c r="D212" s="2" t="s">
        <v>194</v>
      </c>
      <c r="E212" s="2" t="s">
        <v>23</v>
      </c>
      <c r="F212" s="2">
        <v>1684.73</v>
      </c>
      <c r="G212" s="2">
        <v>40868</v>
      </c>
      <c r="H212" s="2" t="s">
        <v>307</v>
      </c>
      <c r="I212" s="2">
        <v>6</v>
      </c>
    </row>
    <row r="213" spans="1:9" x14ac:dyDescent="0.3">
      <c r="A213" s="2">
        <v>172991</v>
      </c>
      <c r="B213" s="2" t="s">
        <v>553</v>
      </c>
      <c r="C213" s="2" t="s">
        <v>515</v>
      </c>
      <c r="D213" s="2" t="s">
        <v>32</v>
      </c>
      <c r="E213" s="2" t="s">
        <v>61</v>
      </c>
      <c r="F213" s="2">
        <v>397.14</v>
      </c>
      <c r="G213" s="2">
        <v>41110</v>
      </c>
      <c r="H213" s="2" t="s">
        <v>294</v>
      </c>
      <c r="I213" s="2">
        <v>16</v>
      </c>
    </row>
    <row r="214" spans="1:9" x14ac:dyDescent="0.3">
      <c r="A214" s="2">
        <v>169024</v>
      </c>
      <c r="B214" s="2" t="s">
        <v>554</v>
      </c>
      <c r="C214" s="2" t="s">
        <v>186</v>
      </c>
      <c r="D214" s="2" t="s">
        <v>60</v>
      </c>
      <c r="E214" s="2" t="s">
        <v>64</v>
      </c>
      <c r="F214" s="2">
        <v>576.34</v>
      </c>
      <c r="G214" s="2">
        <v>40932</v>
      </c>
      <c r="H214" s="2" t="s">
        <v>294</v>
      </c>
      <c r="I214" s="2">
        <v>14</v>
      </c>
    </row>
    <row r="215" spans="1:9" x14ac:dyDescent="0.3">
      <c r="A215" s="2">
        <v>166061</v>
      </c>
      <c r="B215" s="2" t="s">
        <v>555</v>
      </c>
      <c r="C215" s="2" t="s">
        <v>151</v>
      </c>
      <c r="D215" s="2" t="s">
        <v>546</v>
      </c>
      <c r="E215" s="2" t="s">
        <v>64</v>
      </c>
      <c r="F215" s="2">
        <v>659.38</v>
      </c>
      <c r="G215" s="2">
        <v>41402</v>
      </c>
      <c r="H215" s="2" t="s">
        <v>281</v>
      </c>
      <c r="I215" s="2">
        <v>14</v>
      </c>
    </row>
    <row r="216" spans="1:9" x14ac:dyDescent="0.3">
      <c r="A216" s="2">
        <v>165991</v>
      </c>
      <c r="B216" s="2" t="s">
        <v>556</v>
      </c>
      <c r="C216" s="2" t="s">
        <v>515</v>
      </c>
      <c r="D216" s="2" t="s">
        <v>557</v>
      </c>
      <c r="E216" s="2" t="s">
        <v>57</v>
      </c>
      <c r="F216" s="2">
        <v>891.72</v>
      </c>
      <c r="G216" s="2">
        <v>41117</v>
      </c>
      <c r="H216" s="2" t="s">
        <v>294</v>
      </c>
      <c r="I216" s="2">
        <v>13</v>
      </c>
    </row>
    <row r="217" spans="1:9" x14ac:dyDescent="0.3">
      <c r="A217" s="2">
        <v>531275</v>
      </c>
      <c r="B217" s="2" t="s">
        <v>211</v>
      </c>
      <c r="C217" s="2" t="s">
        <v>151</v>
      </c>
      <c r="D217" s="2" t="s">
        <v>145</v>
      </c>
      <c r="E217" s="2" t="s">
        <v>64</v>
      </c>
      <c r="F217" s="2">
        <v>312.39999999999998</v>
      </c>
      <c r="G217" s="2">
        <v>41560</v>
      </c>
      <c r="H217" s="2" t="s">
        <v>281</v>
      </c>
      <c r="I217" s="2">
        <v>14</v>
      </c>
    </row>
    <row r="218" spans="1:9" x14ac:dyDescent="0.3">
      <c r="A218" s="2">
        <v>533980</v>
      </c>
      <c r="B218" s="2" t="s">
        <v>558</v>
      </c>
      <c r="C218" s="2" t="s">
        <v>515</v>
      </c>
      <c r="D218" s="2" t="s">
        <v>263</v>
      </c>
      <c r="E218" s="2" t="s">
        <v>35</v>
      </c>
      <c r="F218" s="2">
        <v>298.01</v>
      </c>
      <c r="G218" s="2">
        <v>42104</v>
      </c>
      <c r="H218" s="2" t="s">
        <v>292</v>
      </c>
      <c r="I218" s="2">
        <v>17</v>
      </c>
    </row>
    <row r="219" spans="1:9" x14ac:dyDescent="0.3">
      <c r="A219" s="2">
        <v>529021</v>
      </c>
      <c r="B219" s="2" t="s">
        <v>206</v>
      </c>
      <c r="C219" s="2" t="s">
        <v>207</v>
      </c>
      <c r="D219" s="2" t="s">
        <v>208</v>
      </c>
      <c r="E219" s="2" t="s">
        <v>47</v>
      </c>
      <c r="F219" s="2">
        <v>992.77</v>
      </c>
      <c r="G219" s="2">
        <v>40951</v>
      </c>
      <c r="H219" s="2" t="s">
        <v>294</v>
      </c>
      <c r="I219" s="2">
        <v>11</v>
      </c>
    </row>
    <row r="220" spans="1:9" x14ac:dyDescent="0.3">
      <c r="A220" s="2">
        <v>167364</v>
      </c>
      <c r="B220" s="2" t="s">
        <v>86</v>
      </c>
      <c r="C220" s="2" t="s">
        <v>87</v>
      </c>
      <c r="D220" s="2" t="s">
        <v>34</v>
      </c>
      <c r="E220" s="2" t="s">
        <v>61</v>
      </c>
      <c r="F220" s="2">
        <v>350.73</v>
      </c>
      <c r="G220" s="2">
        <v>41409</v>
      </c>
      <c r="H220" s="2" t="s">
        <v>281</v>
      </c>
      <c r="I220" s="2">
        <v>16</v>
      </c>
    </row>
    <row r="221" spans="1:9" x14ac:dyDescent="0.3">
      <c r="A221" s="2">
        <v>168770</v>
      </c>
      <c r="B221" s="2" t="s">
        <v>559</v>
      </c>
      <c r="C221" s="2" t="s">
        <v>560</v>
      </c>
      <c r="D221" s="2" t="s">
        <v>71</v>
      </c>
      <c r="E221" s="2" t="s">
        <v>64</v>
      </c>
      <c r="F221" s="2">
        <v>609.12</v>
      </c>
      <c r="G221" s="2">
        <v>41861</v>
      </c>
      <c r="H221" s="2" t="s">
        <v>286</v>
      </c>
      <c r="I221" s="2">
        <v>14</v>
      </c>
    </row>
    <row r="222" spans="1:9" x14ac:dyDescent="0.3">
      <c r="A222" s="2">
        <v>173486</v>
      </c>
      <c r="B222" s="2" t="s">
        <v>209</v>
      </c>
      <c r="C222" s="2" t="s">
        <v>210</v>
      </c>
      <c r="D222" s="2" t="s">
        <v>38</v>
      </c>
      <c r="E222" s="2" t="s">
        <v>94</v>
      </c>
      <c r="F222" s="2">
        <v>1113.32</v>
      </c>
      <c r="G222" s="2">
        <v>41378</v>
      </c>
      <c r="H222" s="2" t="s">
        <v>281</v>
      </c>
      <c r="I222" s="2">
        <v>10</v>
      </c>
    </row>
    <row r="223" spans="1:9" x14ac:dyDescent="0.3">
      <c r="A223" s="2">
        <v>532825</v>
      </c>
      <c r="B223" s="2" t="s">
        <v>561</v>
      </c>
      <c r="C223" s="2" t="s">
        <v>562</v>
      </c>
      <c r="D223" s="2" t="s">
        <v>520</v>
      </c>
      <c r="E223" s="2" t="s">
        <v>85</v>
      </c>
      <c r="F223" s="2">
        <v>551.37</v>
      </c>
      <c r="G223" s="2">
        <v>41923</v>
      </c>
      <c r="H223" s="2" t="s">
        <v>286</v>
      </c>
      <c r="I223" s="2">
        <v>15</v>
      </c>
    </row>
    <row r="224" spans="1:9" x14ac:dyDescent="0.3">
      <c r="A224" s="2">
        <v>532646</v>
      </c>
      <c r="B224" s="2" t="s">
        <v>563</v>
      </c>
      <c r="C224" s="2" t="s">
        <v>564</v>
      </c>
      <c r="D224" s="2" t="s">
        <v>520</v>
      </c>
      <c r="E224" s="2" t="s">
        <v>35</v>
      </c>
      <c r="F224" s="2">
        <v>330.21</v>
      </c>
      <c r="G224" s="2">
        <v>42186</v>
      </c>
      <c r="H224" s="2" t="s">
        <v>292</v>
      </c>
      <c r="I224" s="2">
        <v>17</v>
      </c>
    </row>
    <row r="225" spans="1:9" x14ac:dyDescent="0.3">
      <c r="A225" s="2">
        <v>532656</v>
      </c>
      <c r="B225" s="2" t="s">
        <v>565</v>
      </c>
      <c r="C225" s="2" t="s">
        <v>566</v>
      </c>
      <c r="D225" s="2" t="s">
        <v>520</v>
      </c>
      <c r="E225" s="2" t="s">
        <v>61</v>
      </c>
      <c r="F225" s="2">
        <v>441.04</v>
      </c>
      <c r="G225" s="2">
        <v>42522</v>
      </c>
      <c r="H225" s="2" t="s">
        <v>297</v>
      </c>
      <c r="I225" s="2">
        <v>16</v>
      </c>
    </row>
    <row r="226" spans="1:9" x14ac:dyDescent="0.3">
      <c r="A226" s="2">
        <v>157203</v>
      </c>
      <c r="B226" s="2" t="s">
        <v>20</v>
      </c>
      <c r="C226" s="2" t="s">
        <v>21</v>
      </c>
      <c r="D226" s="2" t="s">
        <v>22</v>
      </c>
      <c r="E226" s="2" t="s">
        <v>79</v>
      </c>
      <c r="F226" s="2">
        <v>1712.48</v>
      </c>
      <c r="G226" s="2">
        <v>39770</v>
      </c>
      <c r="H226" s="2" t="s">
        <v>345</v>
      </c>
      <c r="I226" s="2">
        <v>5</v>
      </c>
    </row>
    <row r="227" spans="1:9" x14ac:dyDescent="0.3">
      <c r="A227" s="2">
        <v>166452</v>
      </c>
      <c r="B227" s="2" t="s">
        <v>181</v>
      </c>
      <c r="C227" s="2" t="s">
        <v>178</v>
      </c>
      <c r="D227" s="2" t="s">
        <v>182</v>
      </c>
      <c r="E227" s="2" t="s">
        <v>45</v>
      </c>
      <c r="F227" s="2">
        <v>1360.67</v>
      </c>
      <c r="G227" s="2">
        <v>41310</v>
      </c>
      <c r="H227" s="2" t="s">
        <v>281</v>
      </c>
      <c r="I227" s="2">
        <v>8</v>
      </c>
    </row>
    <row r="228" spans="1:9" x14ac:dyDescent="0.3">
      <c r="A228" s="2">
        <v>171278</v>
      </c>
      <c r="B228" s="2" t="s">
        <v>567</v>
      </c>
      <c r="C228" s="2" t="s">
        <v>568</v>
      </c>
      <c r="D228" s="2" t="s">
        <v>204</v>
      </c>
      <c r="E228" s="2" t="s">
        <v>94</v>
      </c>
      <c r="F228" s="2">
        <v>1700.75</v>
      </c>
      <c r="G228" s="2">
        <v>40602</v>
      </c>
      <c r="H228" s="2" t="s">
        <v>307</v>
      </c>
      <c r="I228" s="2">
        <v>10</v>
      </c>
    </row>
    <row r="229" spans="1:9" x14ac:dyDescent="0.3">
      <c r="A229" s="2">
        <v>523926</v>
      </c>
      <c r="B229" s="2" t="s">
        <v>569</v>
      </c>
      <c r="C229" s="2" t="s">
        <v>28</v>
      </c>
      <c r="D229" s="2" t="s">
        <v>328</v>
      </c>
      <c r="E229" s="2" t="s">
        <v>44</v>
      </c>
      <c r="F229" s="2">
        <v>1456.29</v>
      </c>
      <c r="G229" s="2">
        <v>40639</v>
      </c>
      <c r="H229" s="2" t="s">
        <v>307</v>
      </c>
      <c r="I229" s="2">
        <v>7</v>
      </c>
    </row>
    <row r="230" spans="1:9" x14ac:dyDescent="0.3">
      <c r="A230" s="2">
        <v>529681</v>
      </c>
      <c r="B230" s="2" t="s">
        <v>570</v>
      </c>
      <c r="C230" s="2" t="s">
        <v>571</v>
      </c>
      <c r="D230" s="2" t="s">
        <v>328</v>
      </c>
      <c r="E230" s="2" t="s">
        <v>57</v>
      </c>
      <c r="F230" s="2">
        <v>773.32</v>
      </c>
      <c r="G230" s="2">
        <v>40766</v>
      </c>
      <c r="H230" s="2" t="s">
        <v>307</v>
      </c>
      <c r="I230" s="2">
        <v>13</v>
      </c>
    </row>
    <row r="231" spans="1:9" x14ac:dyDescent="0.3">
      <c r="A231" s="2">
        <v>528331</v>
      </c>
      <c r="B231" s="2" t="s">
        <v>480</v>
      </c>
      <c r="C231" s="2" t="s">
        <v>59</v>
      </c>
      <c r="D231" s="2" t="s">
        <v>328</v>
      </c>
      <c r="E231" s="2" t="s">
        <v>64</v>
      </c>
      <c r="F231" s="2">
        <v>630.79</v>
      </c>
      <c r="G231" s="2">
        <v>41051</v>
      </c>
      <c r="H231" s="2" t="s">
        <v>294</v>
      </c>
      <c r="I231" s="2">
        <v>14</v>
      </c>
    </row>
    <row r="261" spans="1:8" x14ac:dyDescent="0.3">
      <c r="A261" s="7"/>
      <c r="H261" s="9"/>
    </row>
    <row r="281" spans="1:8" x14ac:dyDescent="0.3">
      <c r="H281" s="9"/>
    </row>
    <row r="283" spans="1:8" x14ac:dyDescent="0.3">
      <c r="A28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YR Girls - JUN</vt:lpstr>
      <vt:lpstr>YR Girls - Mixte MIN_CAD</vt:lpstr>
      <vt:lpstr>YR Girls - CAD</vt:lpstr>
      <vt:lpstr>YR Girls - MIN</vt:lpstr>
      <vt:lpstr>YR Girls - PMIN</vt:lpstr>
      <vt:lpstr>YR Boys - JUN</vt:lpstr>
      <vt:lpstr>YR Boys - Mixte MIN_CAD</vt:lpstr>
      <vt:lpstr>YR Boys - CAD</vt:lpstr>
      <vt:lpstr>YR Boys - MIN</vt:lpstr>
      <vt:lpstr>YR Boys - PMIN</vt:lpstr>
      <vt:lpstr>Listing Players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JASINSKI</dc:creator>
  <cp:lastModifiedBy>User</cp:lastModifiedBy>
  <cp:lastPrinted>2025-05-12T08:37:32Z</cp:lastPrinted>
  <dcterms:created xsi:type="dcterms:W3CDTF">2024-10-03T10:29:19Z</dcterms:created>
  <dcterms:modified xsi:type="dcterms:W3CDTF">2025-10-07T12:45:21Z</dcterms:modified>
</cp:coreProperties>
</file>